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 activeTab="1"/>
  </bookViews>
  <sheets>
    <sheet name="По разделам" sheetId="2" r:id="rId1"/>
    <sheet name="источники " sheetId="3" r:id="rId2"/>
  </sheets>
  <definedNames>
    <definedName name="_xlnm.Print_Area" localSheetId="1">'источники '!$A$1:$E$36</definedName>
    <definedName name="_xlnm.Print_Area" localSheetId="0">'По разделам'!$A$2:$L$162</definedName>
  </definedNames>
  <calcPr calcId="125725" calcOnSave="0"/>
</workbook>
</file>

<file path=xl/calcChain.xml><?xml version="1.0" encoding="utf-8"?>
<calcChain xmlns="http://schemas.openxmlformats.org/spreadsheetml/2006/main">
  <c r="L42" i="2"/>
  <c r="E24" i="3"/>
  <c r="E26"/>
  <c r="E35"/>
  <c r="E32"/>
  <c r="D36"/>
  <c r="D34"/>
  <c r="D33" s="1"/>
  <c r="D31"/>
  <c r="D30" s="1"/>
  <c r="D29"/>
  <c r="D25"/>
  <c r="E25" s="1"/>
  <c r="D23"/>
  <c r="E23" s="1"/>
  <c r="L23" i="2"/>
  <c r="L24"/>
  <c r="L28"/>
  <c r="L29"/>
  <c r="L31"/>
  <c r="L32"/>
  <c r="L37"/>
  <c r="L38"/>
  <c r="L40"/>
  <c r="L41"/>
  <c r="L46"/>
  <c r="L50"/>
  <c r="L51"/>
  <c r="L62"/>
  <c r="L68"/>
  <c r="L69"/>
  <c r="L70"/>
  <c r="L71"/>
  <c r="L72"/>
  <c r="L77"/>
  <c r="L80"/>
  <c r="L87"/>
  <c r="L104"/>
  <c r="L108"/>
  <c r="L119"/>
  <c r="L120"/>
  <c r="L121"/>
  <c r="L123"/>
  <c r="L127"/>
  <c r="L128"/>
  <c r="L130"/>
  <c r="L131"/>
  <c r="L136"/>
  <c r="L138"/>
  <c r="L140"/>
  <c r="L141"/>
  <c r="L147"/>
  <c r="L148"/>
  <c r="L153"/>
  <c r="L154"/>
  <c r="L155"/>
  <c r="L156"/>
  <c r="L157"/>
  <c r="L158"/>
  <c r="L159"/>
  <c r="L160"/>
  <c r="L161"/>
  <c r="K146"/>
  <c r="K145" s="1"/>
  <c r="K144" s="1"/>
  <c r="K143" s="1"/>
  <c r="K142" s="1"/>
  <c r="K139"/>
  <c r="K137"/>
  <c r="K135"/>
  <c r="K129"/>
  <c r="K125"/>
  <c r="K122"/>
  <c r="K118"/>
  <c r="K107"/>
  <c r="K106" s="1"/>
  <c r="K105" s="1"/>
  <c r="K103"/>
  <c r="K102" s="1"/>
  <c r="K94"/>
  <c r="K92"/>
  <c r="K91" s="1"/>
  <c r="K89"/>
  <c r="K88" s="1"/>
  <c r="K79"/>
  <c r="K78" s="1"/>
  <c r="K76" s="1"/>
  <c r="K75" s="1"/>
  <c r="K74" s="1"/>
  <c r="K73" s="1"/>
  <c r="K67"/>
  <c r="K66" s="1"/>
  <c r="K65" s="1"/>
  <c r="K64" s="1"/>
  <c r="K63" s="1"/>
  <c r="K61"/>
  <c r="K60" s="1"/>
  <c r="K59" s="1"/>
  <c r="K53"/>
  <c r="K49"/>
  <c r="K45"/>
  <c r="K44" s="1"/>
  <c r="K43" s="1"/>
  <c r="K36"/>
  <c r="K35" s="1"/>
  <c r="K34" s="1"/>
  <c r="K30"/>
  <c r="K26" s="1"/>
  <c r="K25" s="1"/>
  <c r="K22"/>
  <c r="K21" s="1"/>
  <c r="K20" s="1"/>
  <c r="J94"/>
  <c r="J22"/>
  <c r="J21" s="1"/>
  <c r="J20" s="1"/>
  <c r="J53"/>
  <c r="J67"/>
  <c r="J66" s="1"/>
  <c r="J65" s="1"/>
  <c r="J64" s="1"/>
  <c r="J63" s="1"/>
  <c r="J137"/>
  <c r="L137" s="1"/>
  <c r="J139"/>
  <c r="J135"/>
  <c r="J86"/>
  <c r="L86" s="1"/>
  <c r="J89"/>
  <c r="J88" s="1"/>
  <c r="J30"/>
  <c r="J92"/>
  <c r="J91" s="1"/>
  <c r="J36"/>
  <c r="J35" s="1"/>
  <c r="J34" s="1"/>
  <c r="J79"/>
  <c r="J78" s="1"/>
  <c r="J76" s="1"/>
  <c r="J75" s="1"/>
  <c r="J74" s="1"/>
  <c r="J73" s="1"/>
  <c r="J125"/>
  <c r="J122"/>
  <c r="J118"/>
  <c r="J152"/>
  <c r="J151" s="1"/>
  <c r="J150" s="1"/>
  <c r="J149" s="1"/>
  <c r="L149" s="1"/>
  <c r="J146"/>
  <c r="J145" s="1"/>
  <c r="J144" s="1"/>
  <c r="J143" s="1"/>
  <c r="J142" s="1"/>
  <c r="J129"/>
  <c r="J126"/>
  <c r="L126" s="1"/>
  <c r="J107"/>
  <c r="J106" s="1"/>
  <c r="J105" s="1"/>
  <c r="J103"/>
  <c r="J102" s="1"/>
  <c r="J61"/>
  <c r="J60" s="1"/>
  <c r="J59" s="1"/>
  <c r="L58" s="1"/>
  <c r="J49"/>
  <c r="J45"/>
  <c r="J44" s="1"/>
  <c r="J43" s="1"/>
  <c r="J27"/>
  <c r="L27" s="1"/>
  <c r="C29" i="3"/>
  <c r="C36"/>
  <c r="C25"/>
  <c r="C23"/>
  <c r="C31"/>
  <c r="C30" s="1"/>
  <c r="C34"/>
  <c r="C33" s="1"/>
  <c r="E33" s="1"/>
  <c r="L122" i="2" l="1"/>
  <c r="L43"/>
  <c r="L125"/>
  <c r="L129"/>
  <c r="L152"/>
  <c r="L135"/>
  <c r="L102"/>
  <c r="L63"/>
  <c r="L20"/>
  <c r="L34"/>
  <c r="L49"/>
  <c r="L53"/>
  <c r="L59"/>
  <c r="L66"/>
  <c r="L67"/>
  <c r="L79"/>
  <c r="L74"/>
  <c r="L75"/>
  <c r="L73"/>
  <c r="L78"/>
  <c r="J85"/>
  <c r="L105"/>
  <c r="L118"/>
  <c r="L139"/>
  <c r="L142"/>
  <c r="L144"/>
  <c r="E30" i="3"/>
  <c r="E29"/>
  <c r="E36"/>
  <c r="L21" i="2"/>
  <c r="E34" i="3"/>
  <c r="L36" i="2"/>
  <c r="L64"/>
  <c r="L60"/>
  <c r="L44"/>
  <c r="L30"/>
  <c r="L22"/>
  <c r="E31" i="3"/>
  <c r="L145" i="2"/>
  <c r="L150"/>
  <c r="L146"/>
  <c r="L106"/>
  <c r="L76"/>
  <c r="L151"/>
  <c r="L143"/>
  <c r="L107"/>
  <c r="L103"/>
  <c r="L65"/>
  <c r="L61"/>
  <c r="L45"/>
  <c r="L35"/>
  <c r="K134"/>
  <c r="K124"/>
  <c r="K117"/>
  <c r="K101"/>
  <c r="K85"/>
  <c r="K48"/>
  <c r="K19"/>
  <c r="J134"/>
  <c r="J133" s="1"/>
  <c r="J132" s="1"/>
  <c r="J26"/>
  <c r="J25" s="1"/>
  <c r="J19" s="1"/>
  <c r="J117"/>
  <c r="J124"/>
  <c r="J48"/>
  <c r="J47" s="1"/>
  <c r="J33" s="1"/>
  <c r="J101"/>
  <c r="J100" s="1"/>
  <c r="J99" s="1"/>
  <c r="J109" l="1"/>
  <c r="L26"/>
  <c r="L25"/>
  <c r="J84"/>
  <c r="K100"/>
  <c r="L101"/>
  <c r="K133"/>
  <c r="L134"/>
  <c r="K47"/>
  <c r="L48"/>
  <c r="L124"/>
  <c r="L19"/>
  <c r="L117"/>
  <c r="K116"/>
  <c r="J18"/>
  <c r="J116"/>
  <c r="J115" s="1"/>
  <c r="J114" s="1"/>
  <c r="J113" l="1"/>
  <c r="L114"/>
  <c r="K115"/>
  <c r="L116"/>
  <c r="K132"/>
  <c r="L133"/>
  <c r="K33"/>
  <c r="L47"/>
  <c r="K99"/>
  <c r="L100"/>
  <c r="L132" l="1"/>
  <c r="K109"/>
  <c r="L109" s="1"/>
  <c r="L33"/>
  <c r="K18"/>
  <c r="L115"/>
  <c r="L99"/>
  <c r="K84"/>
  <c r="L84" s="1"/>
  <c r="J112"/>
  <c r="L113"/>
  <c r="L18" l="1"/>
  <c r="L162"/>
  <c r="J111"/>
  <c r="L112"/>
  <c r="J110" l="1"/>
  <c r="L110" s="1"/>
  <c r="L111"/>
</calcChain>
</file>

<file path=xl/sharedStrings.xml><?xml version="1.0" encoding="utf-8"?>
<sst xmlns="http://schemas.openxmlformats.org/spreadsheetml/2006/main" count="879" uniqueCount="178">
  <si>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</si>
  <si>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</si>
  <si>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</si>
  <si>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</si>
  <si>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</si>
  <si>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</si>
  <si>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</si>
  <si>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</si>
  <si>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</si>
  <si>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</si>
  <si>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</si>
  <si>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</si>
  <si>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</si>
  <si>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</si>
  <si>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</si>
  <si>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</si>
  <si>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</si>
  <si>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</si>
  <si>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</si>
  <si>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</si>
  <si>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</si>
  <si>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</si>
  <si>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</si>
  <si>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</si>
  <si>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</si>
  <si>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</si>
  <si>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</si>
  <si>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</si>
  <si>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</si>
  <si>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</si>
  <si>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</si>
  <si>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</si>
  <si>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</si>
  <si>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</si>
  <si>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</si>
  <si>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</si>
  <si>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</si>
  <si>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</si>
  <si>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</si>
  <si>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</si>
  <si>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</si>
  <si>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</si>
  <si>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</si>
  <si>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</si>
  <si>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</si>
  <si>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</si>
  <si>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</si>
  <si>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</si>
  <si>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</si>
  <si>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</si>
  <si>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</si>
  <si>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</si>
  <si>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</si>
  <si>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</si>
  <si>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</si>
  <si>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</si>
  <si>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</si>
  <si>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</si>
  <si>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</si>
  <si>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</si>
  <si>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</si>
  <si>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</si>
  <si>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</si>
  <si>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</si>
  <si>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</si>
  <si>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</si>
  <si>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</si>
  <si>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</si>
  <si>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</si>
  <si>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</si>
  <si>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</si>
  <si>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</si>
  <si>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</si>
  <si>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</si>
  <si>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</si>
  <si>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</si>
  <si>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</si>
  <si>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</si>
  <si>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</si>
  <si>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</si>
  <si>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</si>
  <si>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</si>
  <si>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</si>
  <si>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</si>
  <si>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</si>
  <si>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</si>
  <si>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</si>
  <si>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</si>
  <si>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</si>
  <si>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</si>
  <si>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</si>
  <si>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</si>
  <si>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</si>
  <si>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</si>
  <si>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</si>
  <si>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</si>
  <si>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</si>
  <si>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</si>
  <si>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</si>
  <si>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</si>
  <si>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</si>
  <si>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</si>
  <si>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</si>
  <si>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</si>
  <si>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</si>
  <si>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</si>
  <si>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</si>
  <si>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</si>
  <si>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</si>
  <si>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</si>
  <si>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</si>
  <si>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</si>
  <si>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</si>
  <si>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</si>
  <si>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</si>
  <si>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</si>
  <si>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</si>
  <si>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</si>
  <si>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</si>
  <si>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</si>
  <si>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</si>
  <si>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</si>
  <si>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</si>
  <si>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</si>
  <si>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</si>
  <si>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</si>
  <si>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</si>
  <si>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</si>
  <si>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</si>
  <si>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</si>
  <si>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</si>
  <si>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</si>
  <si>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</si>
  <si>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</si>
  <si>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</si>
  <si>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</si>
  <si>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</si>
  <si>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</si>
  <si>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</si>
  <si>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</si>
  <si>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</si>
  <si>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</si>
  <si>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</si>
  <si>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</si>
  <si>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</si>
  <si>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</si>
  <si>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 xml:space="preserve">                                                                                                                  Приложение №5</t>
  </si>
  <si>
    <t>41150</t>
  </si>
  <si>
    <t xml:space="preserve">Реализиция мероприятий федеральной целевой программы "Устойчивое развитие сельской территории на 2014-2017 и на период до 2020 гг" (софинансирование развития  социальной и инжинерной инфраструктуры в сельской местности) </t>
  </si>
  <si>
    <t>50183</t>
  </si>
  <si>
    <t>R0183</t>
  </si>
  <si>
    <t>44102</t>
  </si>
  <si>
    <t>831</t>
  </si>
  <si>
    <t>22</t>
  </si>
  <si>
    <t>442020</t>
  </si>
  <si>
    <t>Исполнение</t>
  </si>
  <si>
    <t>%</t>
  </si>
  <si>
    <t>Кочетовского сельского поселения</t>
  </si>
  <si>
    <t xml:space="preserve">                                                                                          Кочетовского сельского поселения</t>
  </si>
  <si>
    <t>Непрограммные расходы главных распорядителей бюджетных средств Кочетовского сельского поселения</t>
  </si>
  <si>
    <t>Непрограммные расходы в рамках обеспечения деятельности главных распорядителей бюджетных средств Кочетовского сельского поселения</t>
  </si>
  <si>
    <t xml:space="preserve">Муниципальная программа "Благоустройство территории Кочетовского сельского поселения на 2016-2020 годы"
</t>
  </si>
  <si>
    <t>Развитие сферы культуры Кочетовского сельского поселения Инсарского муниципального района на 2016-2020 гг.</t>
  </si>
  <si>
    <t>Развитие сферы культуры кочетовского сельского поселения Инсарского муниципального района на 2016-2020 гг.</t>
  </si>
  <si>
    <t>Приложение № 2</t>
  </si>
  <si>
    <t>Распределение расходов бюджета Кочетовского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</si>
  <si>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852</t>
  </si>
  <si>
    <t>Кочетовского сельского поселения Инсарского муниципального района на 2018 год</t>
  </si>
  <si>
    <t>от "26" марта 2019г.№8</t>
  </si>
  <si>
    <t>Другие вопросы в области национальной экономики</t>
  </si>
  <si>
    <t>12</t>
  </si>
  <si>
    <t>Мероприятия по землеустройству и землепользованию</t>
  </si>
  <si>
    <t>42370</t>
  </si>
  <si>
    <t>закупка товаров,работ и услуг для обеспечения гос.(мун.)нужд в области геодезии и картографии вне рамок гос.оборонного заказа</t>
  </si>
  <si>
    <t>Коммунальное хозяйство</t>
  </si>
  <si>
    <t>Мероприятия в области жилищно-коммунального хозяйства</t>
  </si>
  <si>
    <t>42020</t>
  </si>
  <si>
    <t>от 26 марта 2019 г.№ 8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</si>
</sst>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87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49" fontId="23" fillId="30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49" fontId="25" fillId="0" borderId="15" xfId="0" applyNumberFormat="1" applyFont="1" applyFill="1" applyBorder="1" applyAlignment="1" applyProtection="1">
      <alignment wrapText="1"/>
      <protection locked="0"/>
    </xf>
    <xf numFmtId="2" fontId="25" fillId="0" borderId="15" xfId="0" applyNumberFormat="1" applyFont="1" applyFill="1" applyBorder="1" applyAlignment="1" applyProtection="1">
      <alignment wrapText="1"/>
      <protection locked="0"/>
    </xf>
    <xf numFmtId="2" fontId="25" fillId="0" borderId="0" xfId="0" applyNumberFormat="1" applyFont="1" applyFill="1" applyBorder="1" applyAlignment="1" applyProtection="1">
      <alignment wrapText="1"/>
      <protection locked="0"/>
    </xf>
    <xf numFmtId="164" fontId="23" fillId="30" borderId="16" xfId="0" applyNumberFormat="1" applyFont="1" applyFill="1" applyBorder="1" applyAlignment="1" applyProtection="1"/>
    <xf numFmtId="164" fontId="23" fillId="27" borderId="16" xfId="0" applyNumberFormat="1" applyFont="1" applyFill="1" applyBorder="1" applyAlignment="1" applyProtection="1"/>
    <xf numFmtId="164" fontId="23" fillId="27" borderId="30" xfId="0" applyNumberFormat="1" applyFont="1" applyFill="1" applyBorder="1" applyAlignment="1" applyProtection="1"/>
    <xf numFmtId="164" fontId="23" fillId="0" borderId="19" xfId="0" applyNumberFormat="1" applyFont="1" applyFill="1" applyBorder="1" applyAlignment="1" applyProtection="1"/>
    <xf numFmtId="164" fontId="25" fillId="28" borderId="31" xfId="0" applyNumberFormat="1" applyFont="1" applyFill="1" applyBorder="1" applyAlignment="1" applyProtection="1"/>
    <xf numFmtId="164" fontId="25" fillId="28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/>
    <xf numFmtId="164" fontId="25" fillId="29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>
      <protection locked="0"/>
    </xf>
    <xf numFmtId="164" fontId="22" fillId="0" borderId="16" xfId="0" applyNumberFormat="1" applyFont="1" applyFill="1" applyBorder="1" applyAlignment="1" applyProtection="1">
      <protection locked="0"/>
    </xf>
    <xf numFmtId="2" fontId="25" fillId="29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alignment wrapText="1"/>
      <protection locked="0"/>
    </xf>
    <xf numFmtId="2" fontId="25" fillId="0" borderId="19" xfId="0" applyNumberFormat="1" applyFont="1" applyFill="1" applyBorder="1" applyAlignment="1" applyProtection="1">
      <alignment wrapText="1"/>
      <protection locked="0"/>
    </xf>
    <xf numFmtId="164" fontId="25" fillId="30" borderId="31" xfId="0" applyNumberFormat="1" applyFont="1" applyFill="1" applyBorder="1" applyAlignment="1" applyProtection="1">
      <protection locked="0"/>
    </xf>
    <xf numFmtId="164" fontId="25" fillId="30" borderId="16" xfId="0" applyNumberFormat="1" applyFont="1" applyFill="1" applyBorder="1" applyAlignment="1" applyProtection="1">
      <protection locked="0"/>
    </xf>
    <xf numFmtId="164" fontId="25" fillId="28" borderId="16" xfId="0" applyNumberFormat="1" applyFont="1" applyFill="1" applyBorder="1" applyAlignment="1" applyProtection="1">
      <protection locked="0"/>
    </xf>
    <xf numFmtId="164" fontId="23" fillId="0" borderId="30" xfId="0" applyNumberFormat="1" applyFont="1" applyFill="1" applyBorder="1" applyAlignment="1" applyProtection="1">
      <protection locked="0"/>
    </xf>
    <xf numFmtId="164" fontId="25" fillId="29" borderId="19" xfId="0" applyNumberFormat="1" applyFont="1" applyFill="1" applyBorder="1" applyAlignment="1" applyProtection="1"/>
    <xf numFmtId="164" fontId="25" fillId="29" borderId="19" xfId="0" applyNumberFormat="1" applyFont="1" applyFill="1" applyBorder="1" applyAlignment="1" applyProtection="1">
      <protection locked="0"/>
    </xf>
    <xf numFmtId="164" fontId="25" fillId="28" borderId="19" xfId="0" applyNumberFormat="1" applyFont="1" applyFill="1" applyBorder="1" applyAlignment="1" applyProtection="1">
      <protection locked="0"/>
    </xf>
    <xf numFmtId="164" fontId="23" fillId="0" borderId="31" xfId="0" applyNumberFormat="1" applyFont="1" applyFill="1" applyBorder="1" applyAlignment="1" applyProtection="1">
      <protection locked="0"/>
    </xf>
    <xf numFmtId="165" fontId="23" fillId="29" borderId="19" xfId="0" applyNumberFormat="1" applyFont="1" applyFill="1" applyBorder="1" applyAlignment="1" applyProtection="1">
      <protection locked="0"/>
    </xf>
    <xf numFmtId="165" fontId="23" fillId="26" borderId="19" xfId="0" applyNumberFormat="1" applyFont="1" applyFill="1" applyBorder="1" applyAlignment="1" applyProtection="1">
      <protection locked="0"/>
    </xf>
    <xf numFmtId="165" fontId="23" fillId="28" borderId="19" xfId="0" applyNumberFormat="1" applyFont="1" applyFill="1" applyBorder="1" applyAlignment="1" applyProtection="1">
      <protection locked="0"/>
    </xf>
    <xf numFmtId="165" fontId="23" fillId="0" borderId="19" xfId="0" applyNumberFormat="1" applyFont="1" applyFill="1" applyBorder="1" applyAlignment="1" applyProtection="1">
      <protection locked="0"/>
    </xf>
    <xf numFmtId="2" fontId="25" fillId="30" borderId="19" xfId="0" applyNumberFormat="1" applyFont="1" applyFill="1" applyBorder="1" applyAlignment="1" applyProtection="1">
      <protection locked="0"/>
    </xf>
    <xf numFmtId="2" fontId="25" fillId="27" borderId="19" xfId="0" applyNumberFormat="1" applyFont="1" applyFill="1" applyBorder="1" applyAlignment="1" applyProtection="1">
      <protection locked="0"/>
    </xf>
    <xf numFmtId="2" fontId="25" fillId="32" borderId="19" xfId="0" applyNumberFormat="1" applyFont="1" applyFill="1" applyBorder="1" applyAlignment="1" applyProtection="1">
      <protection locked="0"/>
    </xf>
    <xf numFmtId="0" fontId="25" fillId="27" borderId="19" xfId="0" applyNumberFormat="1" applyFont="1" applyFill="1" applyBorder="1" applyAlignment="1" applyProtection="1">
      <protection locked="0"/>
    </xf>
    <xf numFmtId="0" fontId="23" fillId="0" borderId="38" xfId="0" applyNumberFormat="1" applyFont="1" applyFill="1" applyBorder="1" applyAlignment="1" applyProtection="1">
      <protection locked="0"/>
    </xf>
    <xf numFmtId="2" fontId="23" fillId="29" borderId="19" xfId="0" applyNumberFormat="1" applyFont="1" applyFill="1" applyBorder="1" applyAlignment="1" applyProtection="1">
      <protection locked="0"/>
    </xf>
    <xf numFmtId="2" fontId="23" fillId="28" borderId="31" xfId="0" applyNumberFormat="1" applyFont="1" applyFill="1" applyBorder="1" applyAlignment="1" applyProtection="1">
      <protection locked="0"/>
    </xf>
    <xf numFmtId="2" fontId="23" fillId="28" borderId="16" xfId="0" applyNumberFormat="1" applyFont="1" applyFill="1" applyBorder="1" applyAlignment="1" applyProtection="1">
      <protection locked="0"/>
    </xf>
    <xf numFmtId="2" fontId="23" fillId="0" borderId="16" xfId="0" applyNumberFormat="1" applyFont="1" applyFill="1" applyBorder="1" applyAlignment="1" applyProtection="1">
      <protection locked="0"/>
    </xf>
    <xf numFmtId="2" fontId="25" fillId="30" borderId="16" xfId="0" applyNumberFormat="1" applyFont="1" applyFill="1" applyBorder="1" applyAlignment="1" applyProtection="1">
      <protection locked="0"/>
    </xf>
    <xf numFmtId="164" fontId="25" fillId="29" borderId="16" xfId="0" applyNumberFormat="1" applyFont="1" applyFill="1" applyBorder="1" applyAlignment="1" applyProtection="1">
      <protection locked="0"/>
    </xf>
    <xf numFmtId="164" fontId="23" fillId="29" borderId="30" xfId="0" applyNumberFormat="1" applyFont="1" applyFill="1" applyBorder="1" applyAlignment="1" applyProtection="1">
      <protection locked="0"/>
    </xf>
    <xf numFmtId="164" fontId="23" fillId="29" borderId="19" xfId="0" applyNumberFormat="1" applyFont="1" applyFill="1" applyBorder="1" applyAlignment="1" applyProtection="1">
      <protection locked="0"/>
    </xf>
    <xf numFmtId="2" fontId="20" fillId="28" borderId="19" xfId="0" applyNumberFormat="1" applyFont="1" applyFill="1" applyBorder="1" applyAlignment="1" applyProtection="1">
      <alignment wrapText="1"/>
      <protection locked="0"/>
    </xf>
    <xf numFmtId="164" fontId="25" fillId="22" borderId="16" xfId="0" applyNumberFormat="1" applyFont="1" applyFill="1" applyBorder="1" applyAlignment="1" applyProtection="1">
      <protection locked="0"/>
    </xf>
    <xf numFmtId="164" fontId="23" fillId="0" borderId="19" xfId="0" applyNumberFormat="1" applyFont="1" applyFill="1" applyBorder="1" applyAlignment="1" applyProtection="1">
      <protection locked="0"/>
    </xf>
    <xf numFmtId="164" fontId="23" fillId="28" borderId="19" xfId="0" applyNumberFormat="1" applyFont="1" applyFill="1" applyBorder="1" applyAlignment="1" applyProtection="1">
      <protection locked="0"/>
    </xf>
    <xf numFmtId="2" fontId="25" fillId="29" borderId="31" xfId="0" applyNumberFormat="1" applyFont="1" applyFill="1" applyBorder="1" applyAlignment="1" applyProtection="1">
      <alignment wrapText="1"/>
      <protection locked="0"/>
    </xf>
    <xf numFmtId="2" fontId="25" fillId="29" borderId="16" xfId="0" applyNumberFormat="1" applyFont="1" applyFill="1" applyBorder="1" applyAlignment="1" applyProtection="1">
      <alignment wrapText="1"/>
      <protection locked="0"/>
    </xf>
    <xf numFmtId="2" fontId="25" fillId="28" borderId="16" xfId="0" applyNumberFormat="1" applyFont="1" applyFill="1" applyBorder="1" applyAlignment="1" applyProtection="1">
      <alignment wrapText="1"/>
      <protection locked="0"/>
    </xf>
    <xf numFmtId="2" fontId="25" fillId="0" borderId="16" xfId="0" applyNumberFormat="1" applyFont="1" applyFill="1" applyBorder="1" applyAlignment="1" applyProtection="1">
      <alignment wrapText="1"/>
      <protection locked="0"/>
    </xf>
    <xf numFmtId="2" fontId="25" fillId="26" borderId="39" xfId="0" applyNumberFormat="1" applyFont="1" applyFill="1" applyBorder="1" applyAlignment="1" applyProtection="1">
      <alignment wrapText="1"/>
      <protection locked="0"/>
    </xf>
    <xf numFmtId="2" fontId="22" fillId="0" borderId="39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/>
    <xf numFmtId="165" fontId="23" fillId="22" borderId="16" xfId="0" applyNumberFormat="1" applyFont="1" applyFill="1" applyBorder="1" applyAlignment="1" applyProtection="1">
      <protection locked="0"/>
    </xf>
    <xf numFmtId="164" fontId="1" fillId="0" borderId="14" xfId="0" applyNumberFormat="1" applyFont="1" applyFill="1" applyBorder="1" applyAlignment="1" applyProtection="1">
      <alignment vertical="top"/>
      <protection locked="0"/>
    </xf>
    <xf numFmtId="164" fontId="1" fillId="0" borderId="14" xfId="0" applyNumberFormat="1" applyFont="1" applyFill="1" applyBorder="1" applyAlignment="1" applyProtection="1">
      <protection locked="0"/>
    </xf>
    <xf numFmtId="10" fontId="1" fillId="0" borderId="14" xfId="0" applyNumberFormat="1" applyFont="1" applyFill="1" applyBorder="1" applyAlignment="1" applyProtection="1">
      <alignment vertical="top"/>
      <protection locked="0"/>
    </xf>
    <xf numFmtId="0" fontId="33" fillId="0" borderId="14" xfId="36" applyFont="1" applyBorder="1"/>
    <xf numFmtId="0" fontId="33" fillId="0" borderId="14" xfId="36" applyFont="1" applyBorder="1" applyAlignment="1">
      <alignment horizontal="center"/>
    </xf>
    <xf numFmtId="10" fontId="33" fillId="0" borderId="14" xfId="36" applyNumberFormat="1" applyFont="1" applyBorder="1"/>
    <xf numFmtId="0" fontId="22" fillId="0" borderId="40" xfId="0" applyNumberFormat="1" applyFont="1" applyFill="1" applyBorder="1" applyAlignment="1" applyProtection="1">
      <alignment vertical="distributed" wrapText="1"/>
      <protection locked="0"/>
    </xf>
    <xf numFmtId="49" fontId="25" fillId="0" borderId="0" xfId="0" applyNumberFormat="1" applyFont="1" applyFill="1" applyBorder="1" applyAlignment="1" applyProtection="1">
      <alignment horizontal="center"/>
      <protection locked="0"/>
    </xf>
    <xf numFmtId="164" fontId="1" fillId="0" borderId="19" xfId="0" applyNumberFormat="1" applyFont="1" applyFill="1" applyBorder="1" applyAlignment="1" applyProtection="1">
      <protection locked="0"/>
    </xf>
    <xf numFmtId="0" fontId="1" fillId="0" borderId="37" xfId="0" applyNumberFormat="1" applyFont="1" applyFill="1" applyBorder="1" applyAlignment="1" applyProtection="1">
      <alignment horizontal="center" vertical="top"/>
      <protection locked="0"/>
    </xf>
    <xf numFmtId="0" fontId="1" fillId="0" borderId="15" xfId="0" applyNumberFormat="1" applyFont="1" applyFill="1" applyBorder="1" applyAlignment="1" applyProtection="1">
      <alignment horizontal="center"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6" xfId="0" applyNumberFormat="1" applyFont="1" applyFill="1" applyBorder="1" applyAlignment="1" applyProtection="1">
      <alignment horizontal="left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/>
    <xf numFmtId="0" fontId="31" fillId="0" borderId="0" xfId="37" applyAlignment="1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31"/>
  <sheetViews>
    <sheetView view="pageBreakPreview" zoomScaleNormal="90" zoomScaleSheetLayoutView="100" workbookViewId="0">
      <pane ySplit="1" topLeftCell="A2" activePane="bottomLeft" state="frozen"/>
      <selection pane="bottomLeft" activeCell="Q11" sqref="Q11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10.710937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164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4" t="s">
        <v>157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177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/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/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/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258" t="s">
        <v>165</v>
      </c>
      <c r="B14" s="258"/>
      <c r="C14" s="258"/>
      <c r="D14" s="258"/>
      <c r="E14" s="258"/>
      <c r="F14" s="258"/>
      <c r="G14" s="258"/>
      <c r="H14" s="258"/>
      <c r="I14" s="258"/>
      <c r="J14" s="258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49.5" customHeight="1">
      <c r="A15" s="258"/>
      <c r="B15" s="258"/>
      <c r="C15" s="258"/>
      <c r="D15" s="258"/>
      <c r="E15" s="258"/>
      <c r="F15" s="258"/>
      <c r="G15" s="258"/>
      <c r="H15" s="258"/>
      <c r="I15" s="258"/>
      <c r="J15" s="258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2.5" customHeight="1">
      <c r="A16" s="259" t="s">
        <v>1</v>
      </c>
      <c r="B16" s="259"/>
      <c r="C16" s="260" t="s">
        <v>2</v>
      </c>
      <c r="D16" s="261" t="s">
        <v>3</v>
      </c>
      <c r="E16" s="263" t="s">
        <v>129</v>
      </c>
      <c r="F16" s="264"/>
      <c r="G16" s="264"/>
      <c r="H16" s="264"/>
      <c r="I16" s="265"/>
      <c r="J16" s="262">
        <v>2018</v>
      </c>
      <c r="K16" s="171" t="s">
        <v>155</v>
      </c>
      <c r="L16" s="171" t="s">
        <v>156</v>
      </c>
    </row>
    <row r="17" spans="1:12" ht="20.25" customHeight="1">
      <c r="A17" s="259"/>
      <c r="B17" s="259"/>
      <c r="C17" s="260"/>
      <c r="D17" s="261"/>
      <c r="E17" s="266"/>
      <c r="F17" s="267"/>
      <c r="G17" s="267"/>
      <c r="H17" s="267"/>
      <c r="I17" s="268"/>
      <c r="J17" s="262"/>
      <c r="K17" s="172"/>
      <c r="L17" s="172"/>
    </row>
    <row r="18" spans="1:12" ht="24" customHeight="1">
      <c r="A18" s="269" t="s">
        <v>4</v>
      </c>
      <c r="B18" s="269"/>
      <c r="C18" s="100" t="s">
        <v>5</v>
      </c>
      <c r="D18" s="100"/>
      <c r="E18" s="100"/>
      <c r="F18" s="100"/>
      <c r="G18" s="100"/>
      <c r="H18" s="100"/>
      <c r="I18" s="100"/>
      <c r="J18" s="110">
        <f>J19+J33</f>
        <v>1495.9</v>
      </c>
      <c r="K18" s="110">
        <f>K19+K33</f>
        <v>1110.8000000000002</v>
      </c>
      <c r="L18" s="164">
        <f>K18/J18*100%</f>
        <v>0.7425630055484993</v>
      </c>
    </row>
    <row r="19" spans="1:12" ht="69" customHeight="1">
      <c r="A19" s="269" t="s">
        <v>6</v>
      </c>
      <c r="B19" s="269"/>
      <c r="C19" s="100" t="s">
        <v>5</v>
      </c>
      <c r="D19" s="100" t="s">
        <v>7</v>
      </c>
      <c r="E19" s="100"/>
      <c r="F19" s="100"/>
      <c r="G19" s="100"/>
      <c r="H19" s="100"/>
      <c r="I19" s="100"/>
      <c r="J19" s="110">
        <f>J20+J25</f>
        <v>489.69999999999993</v>
      </c>
      <c r="K19" s="110">
        <f>K20+K25</f>
        <v>418</v>
      </c>
      <c r="L19" s="164">
        <f t="shared" ref="L19:L84" si="0">K19/J19*100%</f>
        <v>0.85358382683275491</v>
      </c>
    </row>
    <row r="20" spans="1:12" ht="46.5" customHeight="1">
      <c r="A20" s="210" t="s">
        <v>121</v>
      </c>
      <c r="B20" s="210"/>
      <c r="C20" s="68" t="s">
        <v>5</v>
      </c>
      <c r="D20" s="68" t="s">
        <v>7</v>
      </c>
      <c r="E20" s="68" t="s">
        <v>120</v>
      </c>
      <c r="F20" s="68" t="s">
        <v>46</v>
      </c>
      <c r="G20" s="68" t="s">
        <v>26</v>
      </c>
      <c r="H20" s="68"/>
      <c r="I20" s="68"/>
      <c r="J20" s="111">
        <f>J21</f>
        <v>206.29999999999998</v>
      </c>
      <c r="K20" s="111">
        <f>K21</f>
        <v>206.2</v>
      </c>
      <c r="L20" s="164">
        <f t="shared" si="0"/>
        <v>0.99951526902569077</v>
      </c>
    </row>
    <row r="21" spans="1:12" ht="72.75" customHeight="1">
      <c r="A21" s="210" t="s">
        <v>50</v>
      </c>
      <c r="B21" s="210"/>
      <c r="C21" s="68" t="s">
        <v>5</v>
      </c>
      <c r="D21" s="68" t="s">
        <v>7</v>
      </c>
      <c r="E21" s="68" t="s">
        <v>120</v>
      </c>
      <c r="F21" s="68" t="s">
        <v>46</v>
      </c>
      <c r="G21" s="68" t="s">
        <v>26</v>
      </c>
      <c r="H21" s="68" t="s">
        <v>63</v>
      </c>
      <c r="I21" s="68"/>
      <c r="J21" s="111">
        <f>J22</f>
        <v>206.29999999999998</v>
      </c>
      <c r="K21" s="111">
        <f>K22</f>
        <v>206.2</v>
      </c>
      <c r="L21" s="164">
        <f t="shared" si="0"/>
        <v>0.99951526902569077</v>
      </c>
    </row>
    <row r="22" spans="1:12" ht="79.5" customHeight="1">
      <c r="A22" s="249" t="s">
        <v>44</v>
      </c>
      <c r="B22" s="249"/>
      <c r="C22" s="76" t="s">
        <v>5</v>
      </c>
      <c r="D22" s="76" t="s">
        <v>7</v>
      </c>
      <c r="E22" s="68" t="s">
        <v>120</v>
      </c>
      <c r="F22" s="68" t="s">
        <v>46</v>
      </c>
      <c r="G22" s="68" t="s">
        <v>26</v>
      </c>
      <c r="H22" s="76" t="s">
        <v>62</v>
      </c>
      <c r="I22" s="76"/>
      <c r="J22" s="112">
        <f>J23+J24</f>
        <v>206.29999999999998</v>
      </c>
      <c r="K22" s="112">
        <f>K23+K24</f>
        <v>206.2</v>
      </c>
      <c r="L22" s="164">
        <f t="shared" si="0"/>
        <v>0.99951526902569077</v>
      </c>
    </row>
    <row r="23" spans="1:12" ht="36.75" customHeight="1">
      <c r="A23" s="207" t="s">
        <v>78</v>
      </c>
      <c r="B23" s="207"/>
      <c r="C23" s="22" t="s">
        <v>5</v>
      </c>
      <c r="D23" s="22" t="s">
        <v>7</v>
      </c>
      <c r="E23" s="20" t="s">
        <v>120</v>
      </c>
      <c r="F23" s="20" t="s">
        <v>46</v>
      </c>
      <c r="G23" s="20" t="s">
        <v>26</v>
      </c>
      <c r="H23" s="22" t="s">
        <v>62</v>
      </c>
      <c r="I23" s="22" t="s">
        <v>8</v>
      </c>
      <c r="J23" s="113">
        <v>181.2</v>
      </c>
      <c r="K23" s="163">
        <v>181.1</v>
      </c>
      <c r="L23" s="164">
        <f t="shared" si="0"/>
        <v>0.9994481236203091</v>
      </c>
    </row>
    <row r="24" spans="1:12" ht="67.5" customHeight="1">
      <c r="A24" s="206" t="s">
        <v>136</v>
      </c>
      <c r="B24" s="207"/>
      <c r="C24" s="22" t="s">
        <v>5</v>
      </c>
      <c r="D24" s="22" t="s">
        <v>7</v>
      </c>
      <c r="E24" s="20" t="s">
        <v>120</v>
      </c>
      <c r="F24" s="20" t="s">
        <v>46</v>
      </c>
      <c r="G24" s="20" t="s">
        <v>26</v>
      </c>
      <c r="H24" s="22" t="s">
        <v>62</v>
      </c>
      <c r="I24" s="22" t="s">
        <v>79</v>
      </c>
      <c r="J24" s="113">
        <v>25.1</v>
      </c>
      <c r="K24" s="163">
        <v>25.1</v>
      </c>
      <c r="L24" s="164">
        <f t="shared" si="0"/>
        <v>1</v>
      </c>
    </row>
    <row r="25" spans="1:12" ht="46.5" customHeight="1">
      <c r="A25" s="250" t="s">
        <v>121</v>
      </c>
      <c r="B25" s="250"/>
      <c r="C25" s="89" t="s">
        <v>5</v>
      </c>
      <c r="D25" s="89" t="s">
        <v>7</v>
      </c>
      <c r="E25" s="68" t="s">
        <v>120</v>
      </c>
      <c r="F25" s="68" t="s">
        <v>46</v>
      </c>
      <c r="G25" s="68" t="s">
        <v>26</v>
      </c>
      <c r="H25" s="74"/>
      <c r="I25" s="74"/>
      <c r="J25" s="114">
        <f>J26</f>
        <v>283.39999999999998</v>
      </c>
      <c r="K25" s="114">
        <f>K26</f>
        <v>211.8</v>
      </c>
      <c r="L25" s="164">
        <f t="shared" si="0"/>
        <v>0.74735356386732543</v>
      </c>
    </row>
    <row r="26" spans="1:12" ht="23.25" customHeight="1">
      <c r="A26" s="210" t="s">
        <v>47</v>
      </c>
      <c r="B26" s="210"/>
      <c r="C26" s="68" t="s">
        <v>5</v>
      </c>
      <c r="D26" s="68" t="s">
        <v>7</v>
      </c>
      <c r="E26" s="68" t="s">
        <v>120</v>
      </c>
      <c r="F26" s="68" t="s">
        <v>46</v>
      </c>
      <c r="G26" s="68" t="s">
        <v>26</v>
      </c>
      <c r="H26" s="68" t="s">
        <v>64</v>
      </c>
      <c r="I26" s="73"/>
      <c r="J26" s="115">
        <f>J27+J30</f>
        <v>283.39999999999998</v>
      </c>
      <c r="K26" s="115">
        <f>K27+K30</f>
        <v>211.8</v>
      </c>
      <c r="L26" s="164">
        <f t="shared" si="0"/>
        <v>0.74735356386732543</v>
      </c>
    </row>
    <row r="27" spans="1:12" ht="0.75" customHeight="1">
      <c r="A27" s="210" t="s">
        <v>48</v>
      </c>
      <c r="B27" s="210"/>
      <c r="C27" s="68" t="s">
        <v>5</v>
      </c>
      <c r="D27" s="68" t="s">
        <v>7</v>
      </c>
      <c r="E27" s="68" t="s">
        <v>120</v>
      </c>
      <c r="F27" s="68" t="s">
        <v>46</v>
      </c>
      <c r="G27" s="68" t="s">
        <v>26</v>
      </c>
      <c r="H27" s="68" t="s">
        <v>65</v>
      </c>
      <c r="I27" s="73"/>
      <c r="J27" s="115">
        <f>J28+J29</f>
        <v>0</v>
      </c>
      <c r="K27" s="162"/>
      <c r="L27" s="164" t="e">
        <f t="shared" si="0"/>
        <v>#DIV/0!</v>
      </c>
    </row>
    <row r="28" spans="1:12" ht="36" hidden="1" customHeight="1">
      <c r="A28" s="253" t="s">
        <v>78</v>
      </c>
      <c r="B28" s="254"/>
      <c r="C28" s="20" t="s">
        <v>5</v>
      </c>
      <c r="D28" s="20" t="s">
        <v>7</v>
      </c>
      <c r="E28" s="20" t="s">
        <v>120</v>
      </c>
      <c r="F28" s="20" t="s">
        <v>46</v>
      </c>
      <c r="G28" s="20" t="s">
        <v>26</v>
      </c>
      <c r="H28" s="20" t="s">
        <v>65</v>
      </c>
      <c r="I28" s="20" t="s">
        <v>8</v>
      </c>
      <c r="J28" s="116"/>
      <c r="K28" s="162"/>
      <c r="L28" s="164" t="e">
        <f t="shared" si="0"/>
        <v>#DIV/0!</v>
      </c>
    </row>
    <row r="29" spans="1:12" ht="72.75" hidden="1" customHeight="1">
      <c r="A29" s="270" t="s">
        <v>80</v>
      </c>
      <c r="B29" s="271"/>
      <c r="C29" s="20" t="s">
        <v>5</v>
      </c>
      <c r="D29" s="20" t="s">
        <v>7</v>
      </c>
      <c r="E29" s="20" t="s">
        <v>120</v>
      </c>
      <c r="F29" s="20" t="s">
        <v>46</v>
      </c>
      <c r="G29" s="20" t="s">
        <v>26</v>
      </c>
      <c r="H29" s="20" t="s">
        <v>65</v>
      </c>
      <c r="I29" s="20" t="s">
        <v>79</v>
      </c>
      <c r="J29" s="116"/>
      <c r="K29" s="162"/>
      <c r="L29" s="164" t="e">
        <f t="shared" si="0"/>
        <v>#DIV/0!</v>
      </c>
    </row>
    <row r="30" spans="1:12" ht="72.75" customHeight="1">
      <c r="A30" s="210" t="s">
        <v>48</v>
      </c>
      <c r="B30" s="210"/>
      <c r="C30" s="68" t="s">
        <v>5</v>
      </c>
      <c r="D30" s="68" t="s">
        <v>7</v>
      </c>
      <c r="E30" s="68" t="s">
        <v>120</v>
      </c>
      <c r="F30" s="68" t="s">
        <v>46</v>
      </c>
      <c r="G30" s="68" t="s">
        <v>26</v>
      </c>
      <c r="H30" s="68" t="s">
        <v>147</v>
      </c>
      <c r="I30" s="73"/>
      <c r="J30" s="115">
        <f>J31+J32</f>
        <v>283.39999999999998</v>
      </c>
      <c r="K30" s="115">
        <f>K31+K32</f>
        <v>211.8</v>
      </c>
      <c r="L30" s="164">
        <f t="shared" si="0"/>
        <v>0.74735356386732543</v>
      </c>
    </row>
    <row r="31" spans="1:12" ht="72.75" customHeight="1">
      <c r="A31" s="253" t="s">
        <v>78</v>
      </c>
      <c r="B31" s="254"/>
      <c r="C31" s="20" t="s">
        <v>5</v>
      </c>
      <c r="D31" s="20" t="s">
        <v>7</v>
      </c>
      <c r="E31" s="20" t="s">
        <v>120</v>
      </c>
      <c r="F31" s="20" t="s">
        <v>46</v>
      </c>
      <c r="G31" s="20" t="s">
        <v>26</v>
      </c>
      <c r="H31" s="20" t="s">
        <v>147</v>
      </c>
      <c r="I31" s="20" t="s">
        <v>8</v>
      </c>
      <c r="J31" s="116">
        <v>205</v>
      </c>
      <c r="K31" s="162">
        <v>140</v>
      </c>
      <c r="L31" s="164">
        <f t="shared" si="0"/>
        <v>0.68292682926829273</v>
      </c>
    </row>
    <row r="32" spans="1:12" ht="72.75" customHeight="1">
      <c r="A32" s="270" t="s">
        <v>80</v>
      </c>
      <c r="B32" s="271"/>
      <c r="C32" s="20" t="s">
        <v>5</v>
      </c>
      <c r="D32" s="20" t="s">
        <v>7</v>
      </c>
      <c r="E32" s="20" t="s">
        <v>120</v>
      </c>
      <c r="F32" s="20" t="s">
        <v>46</v>
      </c>
      <c r="G32" s="20" t="s">
        <v>26</v>
      </c>
      <c r="H32" s="20" t="s">
        <v>147</v>
      </c>
      <c r="I32" s="20" t="s">
        <v>79</v>
      </c>
      <c r="J32" s="116">
        <v>78.400000000000006</v>
      </c>
      <c r="K32" s="162">
        <v>71.8</v>
      </c>
      <c r="L32" s="164">
        <f t="shared" si="0"/>
        <v>0.91581632653061218</v>
      </c>
    </row>
    <row r="33" spans="1:12" ht="98.25" customHeight="1">
      <c r="A33" s="230" t="s">
        <v>51</v>
      </c>
      <c r="B33" s="231"/>
      <c r="C33" s="82" t="s">
        <v>5</v>
      </c>
      <c r="D33" s="82" t="s">
        <v>9</v>
      </c>
      <c r="E33" s="82"/>
      <c r="F33" s="82"/>
      <c r="G33" s="82"/>
      <c r="H33" s="82"/>
      <c r="I33" s="82"/>
      <c r="J33" s="117">
        <f>J34+J47</f>
        <v>1006.2</v>
      </c>
      <c r="K33" s="117">
        <f>K34+K47</f>
        <v>692.80000000000007</v>
      </c>
      <c r="L33" s="164">
        <f t="shared" si="0"/>
        <v>0.68853110713575838</v>
      </c>
    </row>
    <row r="34" spans="1:12" ht="50.25" customHeight="1">
      <c r="A34" s="251" t="s">
        <v>119</v>
      </c>
      <c r="B34" s="252"/>
      <c r="C34" s="68" t="s">
        <v>5</v>
      </c>
      <c r="D34" s="68" t="s">
        <v>9</v>
      </c>
      <c r="E34" s="68" t="s">
        <v>120</v>
      </c>
      <c r="F34" s="68" t="s">
        <v>52</v>
      </c>
      <c r="G34" s="68" t="s">
        <v>26</v>
      </c>
      <c r="H34" s="68"/>
      <c r="I34" s="68"/>
      <c r="J34" s="115">
        <f>J35</f>
        <v>464.29999999999995</v>
      </c>
      <c r="K34" s="115">
        <f>K35</f>
        <v>225.1</v>
      </c>
      <c r="L34" s="164">
        <f t="shared" si="0"/>
        <v>0.48481585181994402</v>
      </c>
    </row>
    <row r="35" spans="1:12" ht="38.25" customHeight="1">
      <c r="A35" s="251" t="s">
        <v>50</v>
      </c>
      <c r="B35" s="252"/>
      <c r="C35" s="68" t="s">
        <v>5</v>
      </c>
      <c r="D35" s="68" t="s">
        <v>9</v>
      </c>
      <c r="E35" s="68" t="s">
        <v>120</v>
      </c>
      <c r="F35" s="68" t="s">
        <v>52</v>
      </c>
      <c r="G35" s="68" t="s">
        <v>26</v>
      </c>
      <c r="H35" s="68" t="s">
        <v>63</v>
      </c>
      <c r="I35" s="68"/>
      <c r="J35" s="115">
        <f>J36</f>
        <v>464.29999999999995</v>
      </c>
      <c r="K35" s="115">
        <f>K36</f>
        <v>225.1</v>
      </c>
      <c r="L35" s="164">
        <f t="shared" si="0"/>
        <v>0.48481585181994402</v>
      </c>
    </row>
    <row r="36" spans="1:12" ht="111" customHeight="1">
      <c r="A36" s="255" t="s">
        <v>44</v>
      </c>
      <c r="B36" s="256"/>
      <c r="C36" s="73" t="s">
        <v>5</v>
      </c>
      <c r="D36" s="73" t="s">
        <v>9</v>
      </c>
      <c r="E36" s="68" t="s">
        <v>120</v>
      </c>
      <c r="F36" s="68" t="s">
        <v>52</v>
      </c>
      <c r="G36" s="68" t="s">
        <v>26</v>
      </c>
      <c r="H36" s="73" t="s">
        <v>62</v>
      </c>
      <c r="I36" s="73"/>
      <c r="J36" s="115">
        <f>J37+J38+J39+J40+J41+J42</f>
        <v>464.29999999999995</v>
      </c>
      <c r="K36" s="115">
        <f>K37+K38+K39+K40+K41+K42</f>
        <v>225.1</v>
      </c>
      <c r="L36" s="164">
        <f t="shared" si="0"/>
        <v>0.48481585181994402</v>
      </c>
    </row>
    <row r="37" spans="1:12" ht="39.75" customHeight="1">
      <c r="A37" s="253" t="s">
        <v>78</v>
      </c>
      <c r="B37" s="254"/>
      <c r="C37" s="21" t="s">
        <v>5</v>
      </c>
      <c r="D37" s="21" t="s">
        <v>9</v>
      </c>
      <c r="E37" s="20" t="s">
        <v>120</v>
      </c>
      <c r="F37" s="20" t="s">
        <v>52</v>
      </c>
      <c r="G37" s="20" t="s">
        <v>26</v>
      </c>
      <c r="H37" s="21" t="s">
        <v>62</v>
      </c>
      <c r="I37" s="21" t="s">
        <v>8</v>
      </c>
      <c r="J37" s="118">
        <v>156.1</v>
      </c>
      <c r="K37" s="163">
        <v>149.80000000000001</v>
      </c>
      <c r="L37" s="164">
        <f t="shared" si="0"/>
        <v>0.95964125560538127</v>
      </c>
    </row>
    <row r="38" spans="1:12" ht="69" customHeight="1">
      <c r="A38" s="206" t="s">
        <v>136</v>
      </c>
      <c r="B38" s="207"/>
      <c r="C38" s="21" t="s">
        <v>5</v>
      </c>
      <c r="D38" s="21" t="s">
        <v>9</v>
      </c>
      <c r="E38" s="20" t="s">
        <v>120</v>
      </c>
      <c r="F38" s="20" t="s">
        <v>52</v>
      </c>
      <c r="G38" s="20" t="s">
        <v>26</v>
      </c>
      <c r="H38" s="21" t="s">
        <v>62</v>
      </c>
      <c r="I38" s="21" t="s">
        <v>79</v>
      </c>
      <c r="J38" s="118">
        <v>24.5</v>
      </c>
      <c r="K38" s="163">
        <v>24.5</v>
      </c>
      <c r="L38" s="164">
        <f t="shared" si="0"/>
        <v>1</v>
      </c>
    </row>
    <row r="39" spans="1:12" ht="41.25" customHeight="1">
      <c r="A39" s="257" t="s">
        <v>10</v>
      </c>
      <c r="B39" s="257"/>
      <c r="C39" s="27" t="s">
        <v>5</v>
      </c>
      <c r="D39" s="27" t="s">
        <v>9</v>
      </c>
      <c r="E39" s="20" t="s">
        <v>120</v>
      </c>
      <c r="F39" s="20" t="s">
        <v>52</v>
      </c>
      <c r="G39" s="20" t="s">
        <v>26</v>
      </c>
      <c r="H39" s="21" t="s">
        <v>62</v>
      </c>
      <c r="I39" s="27" t="s">
        <v>11</v>
      </c>
      <c r="J39" s="118"/>
      <c r="K39" s="163"/>
      <c r="L39" s="164"/>
    </row>
    <row r="40" spans="1:12" ht="25.5" customHeight="1">
      <c r="A40" s="257" t="s">
        <v>12</v>
      </c>
      <c r="B40" s="257"/>
      <c r="C40" s="27" t="s">
        <v>5</v>
      </c>
      <c r="D40" s="27" t="s">
        <v>9</v>
      </c>
      <c r="E40" s="20" t="s">
        <v>120</v>
      </c>
      <c r="F40" s="20" t="s">
        <v>52</v>
      </c>
      <c r="G40" s="20" t="s">
        <v>26</v>
      </c>
      <c r="H40" s="21" t="s">
        <v>62</v>
      </c>
      <c r="I40" s="28" t="s">
        <v>13</v>
      </c>
      <c r="J40" s="119">
        <v>258.7</v>
      </c>
      <c r="K40" s="163">
        <v>44.6</v>
      </c>
      <c r="L40" s="164">
        <f t="shared" si="0"/>
        <v>0.17240046385775029</v>
      </c>
    </row>
    <row r="41" spans="1:12" ht="27" customHeight="1">
      <c r="A41" s="253" t="s">
        <v>14</v>
      </c>
      <c r="B41" s="254"/>
      <c r="C41" s="27" t="s">
        <v>5</v>
      </c>
      <c r="D41" s="27" t="s">
        <v>9</v>
      </c>
      <c r="E41" s="20" t="s">
        <v>120</v>
      </c>
      <c r="F41" s="20" t="s">
        <v>52</v>
      </c>
      <c r="G41" s="20" t="s">
        <v>26</v>
      </c>
      <c r="H41" s="21" t="s">
        <v>62</v>
      </c>
      <c r="I41" s="28" t="s">
        <v>15</v>
      </c>
      <c r="J41" s="119">
        <v>18.7</v>
      </c>
      <c r="K41" s="163">
        <v>0</v>
      </c>
      <c r="L41" s="164">
        <f t="shared" si="0"/>
        <v>0</v>
      </c>
    </row>
    <row r="42" spans="1:12" ht="24.75" customHeight="1">
      <c r="A42" s="253" t="s">
        <v>16</v>
      </c>
      <c r="B42" s="254"/>
      <c r="C42" s="27" t="s">
        <v>5</v>
      </c>
      <c r="D42" s="27" t="s">
        <v>9</v>
      </c>
      <c r="E42" s="20" t="s">
        <v>120</v>
      </c>
      <c r="F42" s="20" t="s">
        <v>52</v>
      </c>
      <c r="G42" s="20" t="s">
        <v>26</v>
      </c>
      <c r="H42" s="21" t="s">
        <v>62</v>
      </c>
      <c r="I42" s="28" t="s">
        <v>142</v>
      </c>
      <c r="J42" s="119">
        <v>6.3</v>
      </c>
      <c r="K42" s="162">
        <v>6.2</v>
      </c>
      <c r="L42" s="164">
        <f t="shared" si="0"/>
        <v>0.98412698412698418</v>
      </c>
    </row>
    <row r="43" spans="1:12" ht="45.75" customHeight="1">
      <c r="A43" s="182" t="s">
        <v>119</v>
      </c>
      <c r="B43" s="182"/>
      <c r="C43" s="82" t="s">
        <v>5</v>
      </c>
      <c r="D43" s="82" t="s">
        <v>9</v>
      </c>
      <c r="E43" s="82" t="s">
        <v>120</v>
      </c>
      <c r="F43" s="82" t="s">
        <v>52</v>
      </c>
      <c r="G43" s="82" t="s">
        <v>26</v>
      </c>
      <c r="H43" s="82"/>
      <c r="I43" s="85"/>
      <c r="J43" s="120">
        <f t="shared" ref="J43:K45" si="1">J44</f>
        <v>0.1</v>
      </c>
      <c r="K43" s="120">
        <f t="shared" si="1"/>
        <v>0.1</v>
      </c>
      <c r="L43" s="164">
        <f t="shared" si="0"/>
        <v>1</v>
      </c>
    </row>
    <row r="44" spans="1:12" ht="87" customHeight="1">
      <c r="A44" s="210" t="s">
        <v>53</v>
      </c>
      <c r="B44" s="210"/>
      <c r="C44" s="68" t="s">
        <v>5</v>
      </c>
      <c r="D44" s="68" t="s">
        <v>9</v>
      </c>
      <c r="E44" s="68" t="s">
        <v>120</v>
      </c>
      <c r="F44" s="68" t="s">
        <v>52</v>
      </c>
      <c r="G44" s="68" t="s">
        <v>26</v>
      </c>
      <c r="H44" s="68" t="s">
        <v>66</v>
      </c>
      <c r="I44" s="77"/>
      <c r="J44" s="121">
        <f t="shared" si="1"/>
        <v>0.1</v>
      </c>
      <c r="K44" s="121">
        <f t="shared" si="1"/>
        <v>0.1</v>
      </c>
      <c r="L44" s="164">
        <f t="shared" si="0"/>
        <v>1</v>
      </c>
    </row>
    <row r="45" spans="1:12" ht="99" customHeight="1">
      <c r="A45" s="210" t="s">
        <v>54</v>
      </c>
      <c r="B45" s="210"/>
      <c r="C45" s="68" t="s">
        <v>5</v>
      </c>
      <c r="D45" s="68" t="s">
        <v>9</v>
      </c>
      <c r="E45" s="68" t="s">
        <v>120</v>
      </c>
      <c r="F45" s="68" t="s">
        <v>52</v>
      </c>
      <c r="G45" s="68" t="s">
        <v>26</v>
      </c>
      <c r="H45" s="68" t="s">
        <v>67</v>
      </c>
      <c r="I45" s="68"/>
      <c r="J45" s="122">
        <f t="shared" si="1"/>
        <v>0.1</v>
      </c>
      <c r="K45" s="122">
        <f t="shared" si="1"/>
        <v>0.1</v>
      </c>
      <c r="L45" s="164">
        <f t="shared" si="0"/>
        <v>1</v>
      </c>
    </row>
    <row r="46" spans="1:12" ht="23.25" customHeight="1">
      <c r="A46" s="209" t="s">
        <v>12</v>
      </c>
      <c r="B46" s="209"/>
      <c r="C46" s="20" t="s">
        <v>5</v>
      </c>
      <c r="D46" s="20" t="s">
        <v>9</v>
      </c>
      <c r="E46" s="20" t="s">
        <v>120</v>
      </c>
      <c r="F46" s="20" t="s">
        <v>52</v>
      </c>
      <c r="G46" s="20" t="s">
        <v>26</v>
      </c>
      <c r="H46" s="20" t="s">
        <v>67</v>
      </c>
      <c r="I46" s="20" t="s">
        <v>13</v>
      </c>
      <c r="J46" s="123">
        <v>0.1</v>
      </c>
      <c r="K46" s="163">
        <v>0.1</v>
      </c>
      <c r="L46" s="164">
        <f t="shared" si="0"/>
        <v>1</v>
      </c>
    </row>
    <row r="47" spans="1:12" ht="49.5" customHeight="1">
      <c r="A47" s="210" t="s">
        <v>119</v>
      </c>
      <c r="B47" s="210"/>
      <c r="C47" s="68" t="s">
        <v>5</v>
      </c>
      <c r="D47" s="68" t="s">
        <v>9</v>
      </c>
      <c r="E47" s="68" t="s">
        <v>120</v>
      </c>
      <c r="F47" s="68" t="s">
        <v>52</v>
      </c>
      <c r="G47" s="68" t="s">
        <v>26</v>
      </c>
      <c r="H47" s="68"/>
      <c r="I47" s="68"/>
      <c r="J47" s="122">
        <f>J48</f>
        <v>541.90000000000009</v>
      </c>
      <c r="K47" s="122">
        <f>K48</f>
        <v>467.70000000000005</v>
      </c>
      <c r="L47" s="164">
        <f t="shared" si="0"/>
        <v>0.86307436796456904</v>
      </c>
    </row>
    <row r="48" spans="1:12" ht="21.75" customHeight="1">
      <c r="A48" s="210" t="s">
        <v>47</v>
      </c>
      <c r="B48" s="210"/>
      <c r="C48" s="68" t="s">
        <v>5</v>
      </c>
      <c r="D48" s="68" t="s">
        <v>9</v>
      </c>
      <c r="E48" s="68" t="s">
        <v>120</v>
      </c>
      <c r="F48" s="68" t="s">
        <v>52</v>
      </c>
      <c r="G48" s="68" t="s">
        <v>26</v>
      </c>
      <c r="H48" s="68" t="s">
        <v>64</v>
      </c>
      <c r="I48" s="77"/>
      <c r="J48" s="122">
        <f>J49+J53</f>
        <v>541.90000000000009</v>
      </c>
      <c r="K48" s="122">
        <f>K49+K53</f>
        <v>467.70000000000005</v>
      </c>
      <c r="L48" s="164">
        <f t="shared" si="0"/>
        <v>0.86307436796456904</v>
      </c>
    </row>
    <row r="49" spans="1:12" ht="25.5" customHeight="1">
      <c r="A49" s="210" t="s">
        <v>48</v>
      </c>
      <c r="B49" s="210"/>
      <c r="C49" s="68" t="s">
        <v>5</v>
      </c>
      <c r="D49" s="68" t="s">
        <v>9</v>
      </c>
      <c r="E49" s="68" t="s">
        <v>120</v>
      </c>
      <c r="F49" s="68" t="s">
        <v>52</v>
      </c>
      <c r="G49" s="68" t="s">
        <v>26</v>
      </c>
      <c r="H49" s="68" t="s">
        <v>65</v>
      </c>
      <c r="I49" s="77"/>
      <c r="J49" s="122">
        <f>J50+J51+J52</f>
        <v>282.5</v>
      </c>
      <c r="K49" s="122">
        <f>K50+K51+K52</f>
        <v>236.60000000000002</v>
      </c>
      <c r="L49" s="164">
        <f t="shared" si="0"/>
        <v>0.83752212389380543</v>
      </c>
    </row>
    <row r="50" spans="1:12" ht="36.75" customHeight="1">
      <c r="A50" s="253" t="s">
        <v>78</v>
      </c>
      <c r="B50" s="254"/>
      <c r="C50" s="20" t="s">
        <v>5</v>
      </c>
      <c r="D50" s="20" t="s">
        <v>9</v>
      </c>
      <c r="E50" s="20" t="s">
        <v>120</v>
      </c>
      <c r="F50" s="20" t="s">
        <v>52</v>
      </c>
      <c r="G50" s="20" t="s">
        <v>26</v>
      </c>
      <c r="H50" s="20" t="s">
        <v>65</v>
      </c>
      <c r="I50" s="20" t="s">
        <v>8</v>
      </c>
      <c r="J50" s="123">
        <v>208.2</v>
      </c>
      <c r="K50" s="163">
        <v>164.8</v>
      </c>
      <c r="L50" s="164">
        <f t="shared" si="0"/>
        <v>0.79154658981748327</v>
      </c>
    </row>
    <row r="51" spans="1:12" ht="69" customHeight="1">
      <c r="A51" s="206" t="s">
        <v>136</v>
      </c>
      <c r="B51" s="207"/>
      <c r="C51" s="20" t="s">
        <v>5</v>
      </c>
      <c r="D51" s="20" t="s">
        <v>9</v>
      </c>
      <c r="E51" s="20" t="s">
        <v>120</v>
      </c>
      <c r="F51" s="20" t="s">
        <v>52</v>
      </c>
      <c r="G51" s="20" t="s">
        <v>26</v>
      </c>
      <c r="H51" s="20" t="s">
        <v>65</v>
      </c>
      <c r="I51" s="20" t="s">
        <v>79</v>
      </c>
      <c r="J51" s="123">
        <v>73</v>
      </c>
      <c r="K51" s="163">
        <v>71.8</v>
      </c>
      <c r="L51" s="164">
        <f t="shared" si="0"/>
        <v>0.98356164383561639</v>
      </c>
    </row>
    <row r="52" spans="1:12" ht="39" customHeight="1">
      <c r="A52" s="209" t="s">
        <v>10</v>
      </c>
      <c r="B52" s="209"/>
      <c r="C52" s="20" t="s">
        <v>5</v>
      </c>
      <c r="D52" s="20" t="s">
        <v>9</v>
      </c>
      <c r="E52" s="20" t="s">
        <v>120</v>
      </c>
      <c r="F52" s="20" t="s">
        <v>52</v>
      </c>
      <c r="G52" s="20" t="s">
        <v>26</v>
      </c>
      <c r="H52" s="20" t="s">
        <v>68</v>
      </c>
      <c r="I52" s="20" t="s">
        <v>11</v>
      </c>
      <c r="J52" s="123">
        <v>1.3</v>
      </c>
      <c r="K52" s="163">
        <v>0</v>
      </c>
      <c r="L52" s="164"/>
    </row>
    <row r="53" spans="1:12" ht="47.25" customHeight="1">
      <c r="A53" s="179" t="s">
        <v>61</v>
      </c>
      <c r="B53" s="179"/>
      <c r="C53" s="68" t="s">
        <v>5</v>
      </c>
      <c r="D53" s="68" t="s">
        <v>9</v>
      </c>
      <c r="E53" s="68" t="s">
        <v>120</v>
      </c>
      <c r="F53" s="68" t="s">
        <v>52</v>
      </c>
      <c r="G53" s="68" t="s">
        <v>26</v>
      </c>
      <c r="H53" s="68" t="s">
        <v>68</v>
      </c>
      <c r="I53" s="68"/>
      <c r="J53" s="122">
        <f>J54+J55+J56+J57</f>
        <v>259.40000000000003</v>
      </c>
      <c r="K53" s="122">
        <f>K54+K55+K56+K57</f>
        <v>231.1</v>
      </c>
      <c r="L53" s="164">
        <f t="shared" si="0"/>
        <v>0.89090208172706231</v>
      </c>
    </row>
    <row r="54" spans="1:12" ht="27.75" customHeight="1">
      <c r="A54" s="209" t="s">
        <v>12</v>
      </c>
      <c r="B54" s="209"/>
      <c r="C54" s="20" t="s">
        <v>5</v>
      </c>
      <c r="D54" s="20" t="s">
        <v>9</v>
      </c>
      <c r="E54" s="20" t="s">
        <v>120</v>
      </c>
      <c r="F54" s="20" t="s">
        <v>52</v>
      </c>
      <c r="G54" s="20" t="s">
        <v>26</v>
      </c>
      <c r="H54" s="20" t="s">
        <v>68</v>
      </c>
      <c r="I54" s="20" t="s">
        <v>13</v>
      </c>
      <c r="J54" s="123">
        <v>210.8</v>
      </c>
      <c r="K54" s="163">
        <v>184</v>
      </c>
      <c r="L54" s="164"/>
    </row>
    <row r="55" spans="1:12" ht="27.75" customHeight="1">
      <c r="A55" s="209" t="s">
        <v>14</v>
      </c>
      <c r="B55" s="209"/>
      <c r="C55" s="20" t="s">
        <v>5</v>
      </c>
      <c r="D55" s="20" t="s">
        <v>9</v>
      </c>
      <c r="E55" s="20" t="s">
        <v>120</v>
      </c>
      <c r="F55" s="20" t="s">
        <v>52</v>
      </c>
      <c r="G55" s="20" t="s">
        <v>26</v>
      </c>
      <c r="H55" s="20" t="s">
        <v>68</v>
      </c>
      <c r="I55" s="20" t="s">
        <v>15</v>
      </c>
      <c r="J55" s="123">
        <v>47.3</v>
      </c>
      <c r="K55" s="163">
        <v>47.1</v>
      </c>
      <c r="L55" s="164">
        <v>0</v>
      </c>
    </row>
    <row r="56" spans="1:12" ht="23.25" customHeight="1">
      <c r="A56" s="209" t="s">
        <v>16</v>
      </c>
      <c r="B56" s="209"/>
      <c r="C56" s="20" t="s">
        <v>5</v>
      </c>
      <c r="D56" s="20" t="s">
        <v>9</v>
      </c>
      <c r="E56" s="20" t="s">
        <v>120</v>
      </c>
      <c r="F56" s="20" t="s">
        <v>52</v>
      </c>
      <c r="G56" s="20" t="s">
        <v>26</v>
      </c>
      <c r="H56" s="20" t="s">
        <v>68</v>
      </c>
      <c r="I56" s="20" t="s">
        <v>152</v>
      </c>
      <c r="J56" s="123">
        <v>0</v>
      </c>
      <c r="K56" s="163">
        <v>0</v>
      </c>
      <c r="L56" s="164"/>
    </row>
    <row r="57" spans="1:12" ht="23.25" customHeight="1">
      <c r="A57" s="209" t="s">
        <v>16</v>
      </c>
      <c r="B57" s="209"/>
      <c r="C57" s="20" t="s">
        <v>5</v>
      </c>
      <c r="D57" s="20" t="s">
        <v>9</v>
      </c>
      <c r="E57" s="20" t="s">
        <v>120</v>
      </c>
      <c r="F57" s="20" t="s">
        <v>52</v>
      </c>
      <c r="G57" s="20" t="s">
        <v>26</v>
      </c>
      <c r="H57" s="20" t="s">
        <v>68</v>
      </c>
      <c r="I57" s="20" t="s">
        <v>166</v>
      </c>
      <c r="J57" s="123">
        <v>1.3</v>
      </c>
      <c r="K57" s="163">
        <v>0</v>
      </c>
      <c r="L57" s="164"/>
    </row>
    <row r="58" spans="1:12">
      <c r="A58" s="181" t="s">
        <v>18</v>
      </c>
      <c r="B58" s="181"/>
      <c r="C58" s="82" t="s">
        <v>5</v>
      </c>
      <c r="D58" s="82" t="s">
        <v>19</v>
      </c>
      <c r="E58" s="82"/>
      <c r="F58" s="82"/>
      <c r="G58" s="82"/>
      <c r="H58" s="82"/>
      <c r="I58" s="82"/>
      <c r="J58" s="124">
        <v>5</v>
      </c>
      <c r="K58" s="162"/>
      <c r="L58" s="164">
        <f t="shared" si="0"/>
        <v>0</v>
      </c>
    </row>
    <row r="59" spans="1:12" ht="56.25" customHeight="1">
      <c r="A59" s="182" t="s">
        <v>159</v>
      </c>
      <c r="B59" s="182"/>
      <c r="C59" s="82" t="s">
        <v>5</v>
      </c>
      <c r="D59" s="82" t="s">
        <v>19</v>
      </c>
      <c r="E59" s="82" t="s">
        <v>45</v>
      </c>
      <c r="F59" s="82" t="s">
        <v>49</v>
      </c>
      <c r="G59" s="82"/>
      <c r="H59" s="82"/>
      <c r="I59" s="82"/>
      <c r="J59" s="125">
        <f t="shared" ref="J59:K61" si="2">J60</f>
        <v>19</v>
      </c>
      <c r="K59" s="125">
        <f t="shared" si="2"/>
        <v>0</v>
      </c>
      <c r="L59" s="164">
        <f t="shared" si="0"/>
        <v>0</v>
      </c>
    </row>
    <row r="60" spans="1:12" ht="71.25" customHeight="1">
      <c r="A60" s="210" t="s">
        <v>160</v>
      </c>
      <c r="B60" s="210"/>
      <c r="C60" s="68" t="s">
        <v>5</v>
      </c>
      <c r="D60" s="68" t="s">
        <v>19</v>
      </c>
      <c r="E60" s="68" t="s">
        <v>45</v>
      </c>
      <c r="F60" s="68" t="s">
        <v>46</v>
      </c>
      <c r="G60" s="68" t="s">
        <v>26</v>
      </c>
      <c r="H60" s="68"/>
      <c r="I60" s="68"/>
      <c r="J60" s="126">
        <f t="shared" si="2"/>
        <v>19</v>
      </c>
      <c r="K60" s="126">
        <f t="shared" si="2"/>
        <v>0</v>
      </c>
      <c r="L60" s="164">
        <f t="shared" si="0"/>
        <v>0</v>
      </c>
    </row>
    <row r="61" spans="1:12" ht="22.5" customHeight="1">
      <c r="A61" s="179" t="s">
        <v>55</v>
      </c>
      <c r="B61" s="179"/>
      <c r="C61" s="68" t="s">
        <v>5</v>
      </c>
      <c r="D61" s="68" t="s">
        <v>19</v>
      </c>
      <c r="E61" s="68" t="s">
        <v>45</v>
      </c>
      <c r="F61" s="68" t="s">
        <v>46</v>
      </c>
      <c r="G61" s="68" t="s">
        <v>26</v>
      </c>
      <c r="H61" s="68" t="s">
        <v>69</v>
      </c>
      <c r="I61" s="68"/>
      <c r="J61" s="126">
        <f t="shared" si="2"/>
        <v>19</v>
      </c>
      <c r="K61" s="126">
        <f t="shared" si="2"/>
        <v>0</v>
      </c>
      <c r="L61" s="164">
        <f t="shared" si="0"/>
        <v>0</v>
      </c>
    </row>
    <row r="62" spans="1:12" ht="12.75" customHeight="1">
      <c r="A62" s="273" t="s">
        <v>20</v>
      </c>
      <c r="B62" s="273"/>
      <c r="C62" s="20" t="s">
        <v>5</v>
      </c>
      <c r="D62" s="20" t="s">
        <v>19</v>
      </c>
      <c r="E62" s="20" t="s">
        <v>45</v>
      </c>
      <c r="F62" s="20" t="s">
        <v>46</v>
      </c>
      <c r="G62" s="20" t="s">
        <v>26</v>
      </c>
      <c r="H62" s="20" t="s">
        <v>69</v>
      </c>
      <c r="I62" s="20" t="s">
        <v>21</v>
      </c>
      <c r="J62" s="127">
        <v>19</v>
      </c>
      <c r="K62" s="162"/>
      <c r="L62" s="164">
        <f t="shared" si="0"/>
        <v>0</v>
      </c>
    </row>
    <row r="63" spans="1:12" ht="15.75" customHeight="1">
      <c r="A63" s="272" t="s">
        <v>25</v>
      </c>
      <c r="B63" s="272"/>
      <c r="C63" s="85" t="s">
        <v>7</v>
      </c>
      <c r="D63" s="85" t="s">
        <v>26</v>
      </c>
      <c r="E63" s="85"/>
      <c r="F63" s="85"/>
      <c r="G63" s="85"/>
      <c r="H63" s="85"/>
      <c r="I63" s="85"/>
      <c r="J63" s="128">
        <f t="shared" ref="J63:K66" si="3">J64</f>
        <v>72.100000000000009</v>
      </c>
      <c r="K63" s="128">
        <f t="shared" si="3"/>
        <v>72.100000000000009</v>
      </c>
      <c r="L63" s="164">
        <f t="shared" si="0"/>
        <v>1</v>
      </c>
    </row>
    <row r="64" spans="1:12" ht="15" customHeight="1">
      <c r="A64" s="272" t="s">
        <v>27</v>
      </c>
      <c r="B64" s="272"/>
      <c r="C64" s="85" t="s">
        <v>7</v>
      </c>
      <c r="D64" s="85" t="s">
        <v>28</v>
      </c>
      <c r="E64" s="85"/>
      <c r="F64" s="85"/>
      <c r="G64" s="85"/>
      <c r="H64" s="85"/>
      <c r="I64" s="85"/>
      <c r="J64" s="129">
        <f t="shared" si="3"/>
        <v>72.100000000000009</v>
      </c>
      <c r="K64" s="129">
        <f t="shared" si="3"/>
        <v>72.100000000000009</v>
      </c>
      <c r="L64" s="164">
        <f t="shared" si="0"/>
        <v>1</v>
      </c>
    </row>
    <row r="65" spans="1:12" ht="55.5" customHeight="1">
      <c r="A65" s="182" t="s">
        <v>159</v>
      </c>
      <c r="B65" s="182"/>
      <c r="C65" s="85" t="s">
        <v>7</v>
      </c>
      <c r="D65" s="85" t="s">
        <v>28</v>
      </c>
      <c r="E65" s="85" t="s">
        <v>45</v>
      </c>
      <c r="F65" s="85" t="s">
        <v>49</v>
      </c>
      <c r="G65" s="85"/>
      <c r="H65" s="85"/>
      <c r="I65" s="85"/>
      <c r="J65" s="129">
        <f t="shared" si="3"/>
        <v>72.100000000000009</v>
      </c>
      <c r="K65" s="129">
        <f t="shared" si="3"/>
        <v>72.100000000000009</v>
      </c>
      <c r="L65" s="164">
        <f t="shared" si="0"/>
        <v>1</v>
      </c>
    </row>
    <row r="66" spans="1:12" ht="67.5" customHeight="1">
      <c r="A66" s="182" t="s">
        <v>160</v>
      </c>
      <c r="B66" s="182"/>
      <c r="C66" s="85" t="s">
        <v>7</v>
      </c>
      <c r="D66" s="85" t="s">
        <v>28</v>
      </c>
      <c r="E66" s="85" t="s">
        <v>45</v>
      </c>
      <c r="F66" s="85" t="s">
        <v>46</v>
      </c>
      <c r="G66" s="85" t="s">
        <v>26</v>
      </c>
      <c r="H66" s="85"/>
      <c r="I66" s="85"/>
      <c r="J66" s="129">
        <f t="shared" si="3"/>
        <v>72.100000000000009</v>
      </c>
      <c r="K66" s="129">
        <f t="shared" si="3"/>
        <v>72.100000000000009</v>
      </c>
      <c r="L66" s="164">
        <f t="shared" si="0"/>
        <v>1</v>
      </c>
    </row>
    <row r="67" spans="1:12" ht="49.5" customHeight="1">
      <c r="A67" s="201" t="s">
        <v>29</v>
      </c>
      <c r="B67" s="201"/>
      <c r="C67" s="77" t="s">
        <v>7</v>
      </c>
      <c r="D67" s="77" t="s">
        <v>28</v>
      </c>
      <c r="E67" s="77" t="s">
        <v>45</v>
      </c>
      <c r="F67" s="77" t="s">
        <v>46</v>
      </c>
      <c r="G67" s="77" t="s">
        <v>26</v>
      </c>
      <c r="H67" s="77" t="s">
        <v>77</v>
      </c>
      <c r="I67" s="77"/>
      <c r="J67" s="130">
        <f>J68+J69+J70</f>
        <v>72.100000000000009</v>
      </c>
      <c r="K67" s="130">
        <f>K68+K69+K70</f>
        <v>72.100000000000009</v>
      </c>
      <c r="L67" s="164">
        <f t="shared" si="0"/>
        <v>1</v>
      </c>
    </row>
    <row r="68" spans="1:12" ht="35.25" customHeight="1">
      <c r="A68" s="202" t="s">
        <v>78</v>
      </c>
      <c r="B68" s="203"/>
      <c r="C68" s="24" t="s">
        <v>7</v>
      </c>
      <c r="D68" s="24" t="s">
        <v>28</v>
      </c>
      <c r="E68" s="22" t="s">
        <v>45</v>
      </c>
      <c r="F68" s="22" t="s">
        <v>46</v>
      </c>
      <c r="G68" s="22" t="s">
        <v>26</v>
      </c>
      <c r="H68" s="22" t="s">
        <v>77</v>
      </c>
      <c r="I68" s="24" t="s">
        <v>8</v>
      </c>
      <c r="J68" s="131">
        <v>52.5</v>
      </c>
      <c r="K68" s="163">
        <v>52.5</v>
      </c>
      <c r="L68" s="164">
        <f t="shared" si="0"/>
        <v>1</v>
      </c>
    </row>
    <row r="69" spans="1:12" ht="71.25" customHeight="1">
      <c r="A69" s="208" t="s">
        <v>136</v>
      </c>
      <c r="B69" s="209"/>
      <c r="C69" s="24" t="s">
        <v>7</v>
      </c>
      <c r="D69" s="24" t="s">
        <v>28</v>
      </c>
      <c r="E69" s="22" t="s">
        <v>45</v>
      </c>
      <c r="F69" s="22" t="s">
        <v>46</v>
      </c>
      <c r="G69" s="22" t="s">
        <v>26</v>
      </c>
      <c r="H69" s="22" t="s">
        <v>77</v>
      </c>
      <c r="I69" s="24" t="s">
        <v>79</v>
      </c>
      <c r="J69" s="131">
        <v>15.9</v>
      </c>
      <c r="K69" s="163">
        <v>15.9</v>
      </c>
      <c r="L69" s="164">
        <f t="shared" si="0"/>
        <v>1</v>
      </c>
    </row>
    <row r="70" spans="1:12" ht="24" customHeight="1">
      <c r="A70" s="222" t="s">
        <v>12</v>
      </c>
      <c r="B70" s="222"/>
      <c r="C70" s="21" t="s">
        <v>7</v>
      </c>
      <c r="D70" s="21" t="s">
        <v>28</v>
      </c>
      <c r="E70" s="22" t="s">
        <v>45</v>
      </c>
      <c r="F70" s="22" t="s">
        <v>46</v>
      </c>
      <c r="G70" s="22" t="s">
        <v>26</v>
      </c>
      <c r="H70" s="22" t="s">
        <v>77</v>
      </c>
      <c r="I70" s="21" t="s">
        <v>13</v>
      </c>
      <c r="J70" s="118">
        <v>3.7</v>
      </c>
      <c r="K70" s="163">
        <v>3.7</v>
      </c>
      <c r="L70" s="164">
        <f t="shared" si="0"/>
        <v>1</v>
      </c>
    </row>
    <row r="71" spans="1:12" ht="25.5" hidden="1" customHeight="1">
      <c r="A71" s="213" t="s">
        <v>42</v>
      </c>
      <c r="B71" s="213"/>
      <c r="C71" s="27"/>
      <c r="D71" s="27"/>
      <c r="E71" s="27"/>
      <c r="F71" s="27"/>
      <c r="G71" s="27"/>
      <c r="H71" s="27"/>
      <c r="I71" s="27"/>
      <c r="J71" s="118"/>
      <c r="K71" s="162"/>
      <c r="L71" s="164" t="e">
        <f t="shared" si="0"/>
        <v>#DIV/0!</v>
      </c>
    </row>
    <row r="72" spans="1:12" ht="25.5" hidden="1" customHeight="1">
      <c r="A72" s="235"/>
      <c r="B72" s="235"/>
      <c r="C72" s="29"/>
      <c r="D72" s="29"/>
      <c r="E72" s="29"/>
      <c r="F72" s="29"/>
      <c r="G72" s="29"/>
      <c r="H72" s="29"/>
      <c r="I72" s="29"/>
      <c r="J72" s="127"/>
      <c r="K72" s="162"/>
      <c r="L72" s="164" t="e">
        <f t="shared" si="0"/>
        <v>#DIV/0!</v>
      </c>
    </row>
    <row r="73" spans="1:12" ht="25.5" customHeight="1">
      <c r="A73" s="245" t="s">
        <v>115</v>
      </c>
      <c r="B73" s="246"/>
      <c r="C73" s="98" t="s">
        <v>9</v>
      </c>
      <c r="D73" s="99" t="s">
        <v>26</v>
      </c>
      <c r="E73" s="95"/>
      <c r="F73" s="95"/>
      <c r="G73" s="95"/>
      <c r="H73" s="99"/>
      <c r="I73" s="99"/>
      <c r="J73" s="132">
        <f t="shared" ref="J73:K75" si="4">J74</f>
        <v>61</v>
      </c>
      <c r="K73" s="132">
        <f t="shared" si="4"/>
        <v>61</v>
      </c>
      <c r="L73" s="164">
        <f t="shared" si="0"/>
        <v>1</v>
      </c>
    </row>
    <row r="74" spans="1:12" ht="27" customHeight="1">
      <c r="A74" s="243" t="s">
        <v>116</v>
      </c>
      <c r="B74" s="244"/>
      <c r="C74" s="98" t="s">
        <v>9</v>
      </c>
      <c r="D74" s="99" t="s">
        <v>114</v>
      </c>
      <c r="E74" s="95"/>
      <c r="F74" s="95"/>
      <c r="G74" s="95"/>
      <c r="H74" s="99"/>
      <c r="I74" s="99"/>
      <c r="J74" s="132">
        <f t="shared" si="4"/>
        <v>61</v>
      </c>
      <c r="K74" s="132">
        <f t="shared" si="4"/>
        <v>61</v>
      </c>
      <c r="L74" s="164">
        <f t="shared" si="0"/>
        <v>1</v>
      </c>
    </row>
    <row r="75" spans="1:12" ht="46.5" customHeight="1">
      <c r="A75" s="182" t="s">
        <v>161</v>
      </c>
      <c r="B75" s="182"/>
      <c r="C75" s="98" t="s">
        <v>9</v>
      </c>
      <c r="D75" s="99" t="s">
        <v>114</v>
      </c>
      <c r="E75" s="95" t="s">
        <v>123</v>
      </c>
      <c r="F75" s="95" t="s">
        <v>49</v>
      </c>
      <c r="G75" s="95"/>
      <c r="H75" s="99"/>
      <c r="I75" s="99"/>
      <c r="J75" s="132">
        <f t="shared" si="4"/>
        <v>61</v>
      </c>
      <c r="K75" s="132">
        <f t="shared" si="4"/>
        <v>61</v>
      </c>
      <c r="L75" s="164">
        <f t="shared" si="0"/>
        <v>1</v>
      </c>
    </row>
    <row r="76" spans="1:12" ht="47.25" customHeight="1">
      <c r="A76" s="182" t="s">
        <v>124</v>
      </c>
      <c r="B76" s="182"/>
      <c r="C76" s="98" t="s">
        <v>9</v>
      </c>
      <c r="D76" s="99" t="s">
        <v>114</v>
      </c>
      <c r="E76" s="95" t="s">
        <v>123</v>
      </c>
      <c r="F76" s="95" t="s">
        <v>49</v>
      </c>
      <c r="G76" s="95"/>
      <c r="H76" s="99"/>
      <c r="I76" s="99"/>
      <c r="J76" s="132">
        <f>J78</f>
        <v>61</v>
      </c>
      <c r="K76" s="132">
        <f>K78</f>
        <v>61</v>
      </c>
      <c r="L76" s="164">
        <f t="shared" si="0"/>
        <v>1</v>
      </c>
    </row>
    <row r="77" spans="1:12" ht="6.75" hidden="1" customHeight="1">
      <c r="A77" s="239" t="s">
        <v>124</v>
      </c>
      <c r="B77" s="240"/>
      <c r="C77" s="61" t="s">
        <v>9</v>
      </c>
      <c r="D77" s="19" t="s">
        <v>114</v>
      </c>
      <c r="E77" s="18" t="s">
        <v>123</v>
      </c>
      <c r="F77" s="18" t="s">
        <v>46</v>
      </c>
      <c r="G77" s="18" t="s">
        <v>7</v>
      </c>
      <c r="H77" s="19"/>
      <c r="I77" s="19"/>
      <c r="J77" s="133"/>
      <c r="K77" s="162"/>
      <c r="L77" s="164" t="e">
        <f t="shared" si="0"/>
        <v>#DIV/0!</v>
      </c>
    </row>
    <row r="78" spans="1:12" ht="84.75" customHeight="1">
      <c r="A78" s="241" t="s">
        <v>132</v>
      </c>
      <c r="B78" s="242"/>
      <c r="C78" s="96" t="s">
        <v>9</v>
      </c>
      <c r="D78" s="97" t="s">
        <v>114</v>
      </c>
      <c r="E78" s="93" t="s">
        <v>123</v>
      </c>
      <c r="F78" s="93" t="s">
        <v>49</v>
      </c>
      <c r="G78" s="93" t="s">
        <v>5</v>
      </c>
      <c r="H78" s="97"/>
      <c r="I78" s="97"/>
      <c r="J78" s="134">
        <f>J79</f>
        <v>61</v>
      </c>
      <c r="K78" s="134">
        <f>K79</f>
        <v>61</v>
      </c>
      <c r="L78" s="164">
        <f t="shared" si="0"/>
        <v>1</v>
      </c>
    </row>
    <row r="79" spans="1:12" ht="75" customHeight="1">
      <c r="A79" s="274" t="s">
        <v>137</v>
      </c>
      <c r="B79" s="275"/>
      <c r="C79" s="96" t="s">
        <v>9</v>
      </c>
      <c r="D79" s="97" t="s">
        <v>114</v>
      </c>
      <c r="E79" s="93" t="s">
        <v>123</v>
      </c>
      <c r="F79" s="93" t="s">
        <v>49</v>
      </c>
      <c r="G79" s="93" t="s">
        <v>5</v>
      </c>
      <c r="H79" s="97" t="s">
        <v>151</v>
      </c>
      <c r="I79" s="97"/>
      <c r="J79" s="134">
        <f>J80</f>
        <v>61</v>
      </c>
      <c r="K79" s="134">
        <f>K80</f>
        <v>61</v>
      </c>
      <c r="L79" s="164">
        <f t="shared" si="0"/>
        <v>1</v>
      </c>
    </row>
    <row r="80" spans="1:12" ht="28.5" customHeight="1">
      <c r="A80" s="247" t="s">
        <v>12</v>
      </c>
      <c r="B80" s="248"/>
      <c r="C80" s="61" t="s">
        <v>9</v>
      </c>
      <c r="D80" s="19" t="s">
        <v>114</v>
      </c>
      <c r="E80" s="18" t="s">
        <v>123</v>
      </c>
      <c r="F80" s="18" t="s">
        <v>49</v>
      </c>
      <c r="G80" s="18" t="s">
        <v>5</v>
      </c>
      <c r="H80" s="19" t="s">
        <v>151</v>
      </c>
      <c r="I80" s="19" t="s">
        <v>13</v>
      </c>
      <c r="J80" s="135">
        <v>61</v>
      </c>
      <c r="K80" s="163">
        <v>61</v>
      </c>
      <c r="L80" s="164">
        <f t="shared" si="0"/>
        <v>1</v>
      </c>
    </row>
    <row r="81" spans="1:12" ht="28.5" customHeight="1">
      <c r="A81" s="168" t="s">
        <v>169</v>
      </c>
      <c r="B81" s="168"/>
      <c r="C81" s="169" t="s">
        <v>9</v>
      </c>
      <c r="D81" s="19" t="s">
        <v>170</v>
      </c>
      <c r="E81" s="18"/>
      <c r="F81" s="18"/>
      <c r="G81" s="18"/>
      <c r="H81" s="19"/>
      <c r="I81" s="19"/>
      <c r="J81" s="135">
        <v>46</v>
      </c>
      <c r="K81" s="170">
        <v>45.2</v>
      </c>
      <c r="L81" s="164">
        <v>0.98</v>
      </c>
    </row>
    <row r="82" spans="1:12" ht="36.75" customHeight="1">
      <c r="A82" s="168" t="s">
        <v>171</v>
      </c>
      <c r="B82" s="168"/>
      <c r="C82" s="169" t="s">
        <v>9</v>
      </c>
      <c r="D82" s="19" t="s">
        <v>170</v>
      </c>
      <c r="E82" s="18" t="s">
        <v>45</v>
      </c>
      <c r="F82" s="18" t="s">
        <v>46</v>
      </c>
      <c r="G82" s="18" t="s">
        <v>26</v>
      </c>
      <c r="H82" s="19" t="s">
        <v>172</v>
      </c>
      <c r="I82" s="19"/>
      <c r="J82" s="135"/>
      <c r="K82" s="170"/>
      <c r="L82" s="164">
        <v>0.98</v>
      </c>
    </row>
    <row r="83" spans="1:12" ht="63" customHeight="1">
      <c r="A83" s="168" t="s">
        <v>173</v>
      </c>
      <c r="B83" s="168"/>
      <c r="C83" s="169" t="s">
        <v>9</v>
      </c>
      <c r="D83" s="19" t="s">
        <v>170</v>
      </c>
      <c r="E83" s="18" t="s">
        <v>45</v>
      </c>
      <c r="F83" s="18" t="s">
        <v>46</v>
      </c>
      <c r="G83" s="18" t="s">
        <v>26</v>
      </c>
      <c r="H83" s="19" t="s">
        <v>172</v>
      </c>
      <c r="I83" s="19" t="s">
        <v>13</v>
      </c>
      <c r="J83" s="135">
        <v>46</v>
      </c>
      <c r="K83" s="170">
        <v>45.2</v>
      </c>
      <c r="L83" s="164">
        <v>0.98</v>
      </c>
    </row>
    <row r="84" spans="1:12" ht="12.75" customHeight="1">
      <c r="A84" s="233" t="s">
        <v>30</v>
      </c>
      <c r="B84" s="233"/>
      <c r="C84" s="82" t="s">
        <v>17</v>
      </c>
      <c r="D84" s="82" t="s">
        <v>26</v>
      </c>
      <c r="E84" s="95"/>
      <c r="F84" s="85"/>
      <c r="G84" s="85"/>
      <c r="H84" s="85"/>
      <c r="I84" s="85"/>
      <c r="J84" s="136">
        <f>J99+J85+J94</f>
        <v>145.6</v>
      </c>
      <c r="K84" s="136">
        <f>K99+K85+K94</f>
        <v>118.69999999999999</v>
      </c>
      <c r="L84" s="164">
        <f t="shared" si="0"/>
        <v>0.81524725274725274</v>
      </c>
    </row>
    <row r="85" spans="1:12" ht="105.75" hidden="1" customHeight="1">
      <c r="A85" s="189" t="s">
        <v>148</v>
      </c>
      <c r="B85" s="190"/>
      <c r="C85" s="68" t="s">
        <v>17</v>
      </c>
      <c r="D85" s="68" t="s">
        <v>7</v>
      </c>
      <c r="E85" s="93"/>
      <c r="F85" s="77"/>
      <c r="G85" s="77"/>
      <c r="H85" s="77"/>
      <c r="I85" s="77"/>
      <c r="J85" s="136">
        <f>J88+J91</f>
        <v>0</v>
      </c>
      <c r="K85" s="136">
        <f>K88+K91</f>
        <v>0</v>
      </c>
      <c r="L85" s="164"/>
    </row>
    <row r="86" spans="1:12" ht="0.75" hidden="1" customHeight="1">
      <c r="A86" s="189" t="s">
        <v>143</v>
      </c>
      <c r="B86" s="190"/>
      <c r="C86" s="68" t="s">
        <v>17</v>
      </c>
      <c r="D86" s="68" t="s">
        <v>7</v>
      </c>
      <c r="E86" s="93" t="s">
        <v>45</v>
      </c>
      <c r="F86" s="77" t="s">
        <v>46</v>
      </c>
      <c r="G86" s="77" t="s">
        <v>26</v>
      </c>
      <c r="H86" s="77" t="s">
        <v>149</v>
      </c>
      <c r="I86" s="77"/>
      <c r="J86" s="136">
        <f>J87</f>
        <v>0</v>
      </c>
      <c r="K86" s="162"/>
      <c r="L86" s="164" t="e">
        <f t="shared" ref="L86:L152" si="5">K86/J86*100%</f>
        <v>#DIV/0!</v>
      </c>
    </row>
    <row r="87" spans="1:12" ht="27" hidden="1" customHeight="1">
      <c r="A87" s="247" t="s">
        <v>12</v>
      </c>
      <c r="B87" s="248"/>
      <c r="C87" s="104" t="s">
        <v>17</v>
      </c>
      <c r="D87" s="104" t="s">
        <v>7</v>
      </c>
      <c r="E87" s="105" t="s">
        <v>45</v>
      </c>
      <c r="F87" s="106" t="s">
        <v>46</v>
      </c>
      <c r="G87" s="106" t="s">
        <v>26</v>
      </c>
      <c r="H87" s="106" t="s">
        <v>149</v>
      </c>
      <c r="I87" s="106" t="s">
        <v>145</v>
      </c>
      <c r="J87" s="136"/>
      <c r="K87" s="162"/>
      <c r="L87" s="164" t="e">
        <f t="shared" si="5"/>
        <v>#DIV/0!</v>
      </c>
    </row>
    <row r="88" spans="1:12" ht="43.5" hidden="1" customHeight="1">
      <c r="A88" s="189" t="s">
        <v>143</v>
      </c>
      <c r="B88" s="190"/>
      <c r="C88" s="68" t="s">
        <v>17</v>
      </c>
      <c r="D88" s="68" t="s">
        <v>7</v>
      </c>
      <c r="E88" s="93"/>
      <c r="F88" s="77"/>
      <c r="G88" s="77"/>
      <c r="H88" s="77"/>
      <c r="I88" s="77"/>
      <c r="J88" s="136">
        <f>J89</f>
        <v>0</v>
      </c>
      <c r="K88" s="136">
        <f>K89</f>
        <v>0</v>
      </c>
      <c r="L88" s="164"/>
    </row>
    <row r="89" spans="1:12" ht="48" hidden="1" customHeight="1">
      <c r="A89" s="189" t="s">
        <v>143</v>
      </c>
      <c r="B89" s="190"/>
      <c r="C89" s="68" t="s">
        <v>17</v>
      </c>
      <c r="D89" s="68" t="s">
        <v>7</v>
      </c>
      <c r="E89" s="93" t="s">
        <v>153</v>
      </c>
      <c r="F89" s="77" t="s">
        <v>49</v>
      </c>
      <c r="G89" s="77" t="s">
        <v>34</v>
      </c>
      <c r="H89" s="77" t="s">
        <v>150</v>
      </c>
      <c r="I89" s="77"/>
      <c r="J89" s="136">
        <f>J90</f>
        <v>0</v>
      </c>
      <c r="K89" s="136">
        <f>K90</f>
        <v>0</v>
      </c>
      <c r="L89" s="164"/>
    </row>
    <row r="90" spans="1:12" ht="27.75" hidden="1" customHeight="1">
      <c r="A90" s="247" t="s">
        <v>12</v>
      </c>
      <c r="B90" s="248"/>
      <c r="C90" s="104" t="s">
        <v>17</v>
      </c>
      <c r="D90" s="104" t="s">
        <v>7</v>
      </c>
      <c r="E90" s="105" t="s">
        <v>153</v>
      </c>
      <c r="F90" s="106" t="s">
        <v>49</v>
      </c>
      <c r="G90" s="106" t="s">
        <v>34</v>
      </c>
      <c r="H90" s="106" t="s">
        <v>150</v>
      </c>
      <c r="I90" s="106" t="s">
        <v>145</v>
      </c>
      <c r="J90" s="136">
        <v>0</v>
      </c>
      <c r="K90" s="136">
        <v>0</v>
      </c>
      <c r="L90" s="164"/>
    </row>
    <row r="91" spans="1:12" ht="46.5" hidden="1" customHeight="1">
      <c r="A91" s="189" t="s">
        <v>143</v>
      </c>
      <c r="B91" s="190"/>
      <c r="C91" s="68" t="s">
        <v>17</v>
      </c>
      <c r="D91" s="68" t="s">
        <v>7</v>
      </c>
      <c r="E91" s="93"/>
      <c r="F91" s="77"/>
      <c r="G91" s="77"/>
      <c r="H91" s="77"/>
      <c r="I91" s="77"/>
      <c r="J91" s="137">
        <f>J92</f>
        <v>0</v>
      </c>
      <c r="K91" s="137">
        <f>K92</f>
        <v>0</v>
      </c>
      <c r="L91" s="164"/>
    </row>
    <row r="92" spans="1:12" ht="48" hidden="1" customHeight="1">
      <c r="A92" s="189" t="s">
        <v>143</v>
      </c>
      <c r="B92" s="190"/>
      <c r="C92" s="68" t="s">
        <v>17</v>
      </c>
      <c r="D92" s="68" t="s">
        <v>7</v>
      </c>
      <c r="E92" s="93" t="s">
        <v>153</v>
      </c>
      <c r="F92" s="77" t="s">
        <v>49</v>
      </c>
      <c r="G92" s="77" t="s">
        <v>34</v>
      </c>
      <c r="H92" s="77" t="s">
        <v>144</v>
      </c>
      <c r="I92" s="77"/>
      <c r="J92" s="137">
        <f>J93</f>
        <v>0</v>
      </c>
      <c r="K92" s="137">
        <f>K93</f>
        <v>0</v>
      </c>
      <c r="L92" s="164"/>
    </row>
    <row r="93" spans="1:12" ht="27" hidden="1" customHeight="1">
      <c r="A93" s="247" t="s">
        <v>12</v>
      </c>
      <c r="B93" s="248"/>
      <c r="C93" s="104" t="s">
        <v>17</v>
      </c>
      <c r="D93" s="104" t="s">
        <v>7</v>
      </c>
      <c r="E93" s="105" t="s">
        <v>153</v>
      </c>
      <c r="F93" s="106" t="s">
        <v>49</v>
      </c>
      <c r="G93" s="106" t="s">
        <v>34</v>
      </c>
      <c r="H93" s="106" t="s">
        <v>144</v>
      </c>
      <c r="I93" s="106" t="s">
        <v>145</v>
      </c>
      <c r="J93" s="138">
        <v>0</v>
      </c>
      <c r="K93" s="138">
        <v>0</v>
      </c>
      <c r="L93" s="164"/>
    </row>
    <row r="94" spans="1:12" ht="27" hidden="1" customHeight="1">
      <c r="A94" s="189" t="s">
        <v>143</v>
      </c>
      <c r="B94" s="190"/>
      <c r="C94" s="68" t="s">
        <v>17</v>
      </c>
      <c r="D94" s="68" t="s">
        <v>7</v>
      </c>
      <c r="E94" s="93" t="s">
        <v>45</v>
      </c>
      <c r="F94" s="77" t="s">
        <v>46</v>
      </c>
      <c r="G94" s="77" t="s">
        <v>26</v>
      </c>
      <c r="H94" s="77" t="s">
        <v>154</v>
      </c>
      <c r="I94" s="77"/>
      <c r="J94" s="137">
        <f>J95</f>
        <v>0</v>
      </c>
      <c r="K94" s="137">
        <f>K95</f>
        <v>0</v>
      </c>
      <c r="L94" s="164"/>
    </row>
    <row r="95" spans="1:12" ht="27" hidden="1" customHeight="1">
      <c r="A95" s="247" t="s">
        <v>12</v>
      </c>
      <c r="B95" s="248"/>
      <c r="C95" s="104" t="s">
        <v>17</v>
      </c>
      <c r="D95" s="104" t="s">
        <v>7</v>
      </c>
      <c r="E95" s="105" t="s">
        <v>45</v>
      </c>
      <c r="F95" s="106" t="s">
        <v>46</v>
      </c>
      <c r="G95" s="106" t="s">
        <v>26</v>
      </c>
      <c r="H95" s="106" t="s">
        <v>154</v>
      </c>
      <c r="I95" s="106" t="s">
        <v>13</v>
      </c>
      <c r="J95" s="138">
        <v>0</v>
      </c>
      <c r="K95" s="163">
        <v>0</v>
      </c>
      <c r="L95" s="164"/>
    </row>
    <row r="96" spans="1:12" ht="27" customHeight="1">
      <c r="A96" s="168" t="s">
        <v>174</v>
      </c>
      <c r="B96" s="168"/>
      <c r="C96" s="104" t="s">
        <v>17</v>
      </c>
      <c r="D96" s="104" t="s">
        <v>7</v>
      </c>
      <c r="E96" s="105"/>
      <c r="F96" s="106"/>
      <c r="G96" s="106"/>
      <c r="H96" s="106"/>
      <c r="I96" s="106"/>
      <c r="J96" s="138">
        <v>273</v>
      </c>
      <c r="K96" s="170">
        <v>270.3</v>
      </c>
      <c r="L96" s="164">
        <v>0.99</v>
      </c>
    </row>
    <row r="97" spans="1:12" ht="27" customHeight="1">
      <c r="A97" s="168" t="s">
        <v>175</v>
      </c>
      <c r="B97" s="168"/>
      <c r="C97" s="104" t="s">
        <v>17</v>
      </c>
      <c r="D97" s="104" t="s">
        <v>7</v>
      </c>
      <c r="E97" s="105" t="s">
        <v>45</v>
      </c>
      <c r="F97" s="106" t="s">
        <v>46</v>
      </c>
      <c r="G97" s="106" t="s">
        <v>26</v>
      </c>
      <c r="H97" s="106" t="s">
        <v>176</v>
      </c>
      <c r="I97" s="106" t="s">
        <v>13</v>
      </c>
      <c r="J97" s="138">
        <v>273</v>
      </c>
      <c r="K97" s="170">
        <v>270.3</v>
      </c>
      <c r="L97" s="164">
        <v>0.99</v>
      </c>
    </row>
    <row r="98" spans="1:12" ht="27" customHeight="1">
      <c r="A98" s="168"/>
      <c r="B98" s="168"/>
      <c r="C98" s="104"/>
      <c r="D98" s="104"/>
      <c r="E98" s="105"/>
      <c r="F98" s="106"/>
      <c r="G98" s="106"/>
      <c r="H98" s="106"/>
      <c r="I98" s="106"/>
      <c r="J98" s="138"/>
      <c r="K98" s="170"/>
      <c r="L98" s="164"/>
    </row>
    <row r="99" spans="1:12" ht="12.75" customHeight="1">
      <c r="A99" s="233" t="s">
        <v>31</v>
      </c>
      <c r="B99" s="233"/>
      <c r="C99" s="82" t="s">
        <v>17</v>
      </c>
      <c r="D99" s="82" t="s">
        <v>28</v>
      </c>
      <c r="E99" s="95"/>
      <c r="F99" s="85"/>
      <c r="G99" s="85"/>
      <c r="H99" s="85"/>
      <c r="I99" s="85"/>
      <c r="J99" s="136">
        <f>J100</f>
        <v>145.6</v>
      </c>
      <c r="K99" s="136">
        <f>K100</f>
        <v>118.69999999999999</v>
      </c>
      <c r="L99" s="164">
        <f t="shared" si="5"/>
        <v>0.81524725274725274</v>
      </c>
    </row>
    <row r="100" spans="1:12" ht="48.75" customHeight="1">
      <c r="A100" s="237" t="s">
        <v>161</v>
      </c>
      <c r="B100" s="238"/>
      <c r="C100" s="82" t="s">
        <v>17</v>
      </c>
      <c r="D100" s="82" t="s">
        <v>28</v>
      </c>
      <c r="E100" s="95" t="s">
        <v>123</v>
      </c>
      <c r="F100" s="82" t="s">
        <v>49</v>
      </c>
      <c r="G100" s="82"/>
      <c r="H100" s="85"/>
      <c r="I100" s="85"/>
      <c r="J100" s="136">
        <f>J101</f>
        <v>145.6</v>
      </c>
      <c r="K100" s="136">
        <f>K101</f>
        <v>118.69999999999999</v>
      </c>
      <c r="L100" s="164">
        <f t="shared" si="5"/>
        <v>0.81524725274725274</v>
      </c>
    </row>
    <row r="101" spans="1:12" ht="24" customHeight="1">
      <c r="A101" s="182" t="s">
        <v>133</v>
      </c>
      <c r="B101" s="182"/>
      <c r="C101" s="82" t="s">
        <v>17</v>
      </c>
      <c r="D101" s="82" t="s">
        <v>28</v>
      </c>
      <c r="E101" s="95" t="s">
        <v>123</v>
      </c>
      <c r="F101" s="82" t="s">
        <v>49</v>
      </c>
      <c r="G101" s="82"/>
      <c r="H101" s="85"/>
      <c r="I101" s="85"/>
      <c r="J101" s="120">
        <f>J102+J106</f>
        <v>145.6</v>
      </c>
      <c r="K101" s="120">
        <f>K102+K106</f>
        <v>118.69999999999999</v>
      </c>
      <c r="L101" s="164">
        <f t="shared" si="5"/>
        <v>0.81524725274725274</v>
      </c>
    </row>
    <row r="102" spans="1:12" ht="49.5" customHeight="1">
      <c r="A102" s="234" t="s">
        <v>127</v>
      </c>
      <c r="B102" s="234"/>
      <c r="C102" s="68" t="s">
        <v>17</v>
      </c>
      <c r="D102" s="68" t="s">
        <v>28</v>
      </c>
      <c r="E102" s="93" t="s">
        <v>123</v>
      </c>
      <c r="F102" s="68" t="s">
        <v>49</v>
      </c>
      <c r="G102" s="68" t="s">
        <v>28</v>
      </c>
      <c r="H102" s="77"/>
      <c r="I102" s="77"/>
      <c r="J102" s="121">
        <f>J103</f>
        <v>138</v>
      </c>
      <c r="K102" s="121">
        <f>K103</f>
        <v>111.1</v>
      </c>
      <c r="L102" s="164">
        <f t="shared" si="5"/>
        <v>0.80507246376811592</v>
      </c>
    </row>
    <row r="103" spans="1:12" ht="21" customHeight="1">
      <c r="A103" s="234" t="s">
        <v>32</v>
      </c>
      <c r="B103" s="234"/>
      <c r="C103" s="68" t="s">
        <v>17</v>
      </c>
      <c r="D103" s="68" t="s">
        <v>28</v>
      </c>
      <c r="E103" s="93" t="s">
        <v>123</v>
      </c>
      <c r="F103" s="68" t="s">
        <v>49</v>
      </c>
      <c r="G103" s="68" t="s">
        <v>28</v>
      </c>
      <c r="H103" s="77" t="s">
        <v>71</v>
      </c>
      <c r="I103" s="77"/>
      <c r="J103" s="139">
        <f>J104</f>
        <v>138</v>
      </c>
      <c r="K103" s="139">
        <f>K104</f>
        <v>111.1</v>
      </c>
      <c r="L103" s="164">
        <f t="shared" si="5"/>
        <v>0.80507246376811592</v>
      </c>
    </row>
    <row r="104" spans="1:12" ht="23.25" customHeight="1">
      <c r="A104" s="236" t="s">
        <v>12</v>
      </c>
      <c r="B104" s="236"/>
      <c r="C104" s="35" t="s">
        <v>17</v>
      </c>
      <c r="D104" s="35" t="s">
        <v>28</v>
      </c>
      <c r="E104" s="64" t="s">
        <v>123</v>
      </c>
      <c r="F104" s="35" t="s">
        <v>49</v>
      </c>
      <c r="G104" s="32" t="s">
        <v>28</v>
      </c>
      <c r="H104" s="36" t="s">
        <v>71</v>
      </c>
      <c r="I104" s="65" t="s">
        <v>13</v>
      </c>
      <c r="J104" s="140">
        <v>138</v>
      </c>
      <c r="K104" s="163">
        <v>111.1</v>
      </c>
      <c r="L104" s="164">
        <f t="shared" si="5"/>
        <v>0.80507246376811592</v>
      </c>
    </row>
    <row r="105" spans="1:12" ht="52.5" customHeight="1">
      <c r="A105" s="182" t="s">
        <v>124</v>
      </c>
      <c r="B105" s="182"/>
      <c r="C105" s="82" t="s">
        <v>17</v>
      </c>
      <c r="D105" s="82" t="s">
        <v>28</v>
      </c>
      <c r="E105" s="95" t="s">
        <v>123</v>
      </c>
      <c r="F105" s="82" t="s">
        <v>49</v>
      </c>
      <c r="G105" s="82"/>
      <c r="H105" s="85"/>
      <c r="I105" s="82"/>
      <c r="J105" s="141">
        <f t="shared" ref="J105:K107" si="6">J106</f>
        <v>7.6</v>
      </c>
      <c r="K105" s="141">
        <f t="shared" si="6"/>
        <v>7.6</v>
      </c>
      <c r="L105" s="164">
        <f t="shared" si="5"/>
        <v>1</v>
      </c>
    </row>
    <row r="106" spans="1:12" ht="33" customHeight="1">
      <c r="A106" s="225" t="s">
        <v>128</v>
      </c>
      <c r="B106" s="225"/>
      <c r="C106" s="89" t="s">
        <v>17</v>
      </c>
      <c r="D106" s="89" t="s">
        <v>28</v>
      </c>
      <c r="E106" s="90" t="s">
        <v>123</v>
      </c>
      <c r="F106" s="89" t="s">
        <v>49</v>
      </c>
      <c r="G106" s="89" t="s">
        <v>7</v>
      </c>
      <c r="H106" s="91"/>
      <c r="I106" s="92"/>
      <c r="J106" s="142">
        <f t="shared" si="6"/>
        <v>7.6</v>
      </c>
      <c r="K106" s="142">
        <f t="shared" si="6"/>
        <v>7.6</v>
      </c>
      <c r="L106" s="164">
        <f t="shared" si="5"/>
        <v>1</v>
      </c>
    </row>
    <row r="107" spans="1:12" ht="35.25" customHeight="1">
      <c r="A107" s="225" t="s">
        <v>57</v>
      </c>
      <c r="B107" s="225"/>
      <c r="C107" s="68" t="s">
        <v>17</v>
      </c>
      <c r="D107" s="68" t="s">
        <v>28</v>
      </c>
      <c r="E107" s="93" t="s">
        <v>123</v>
      </c>
      <c r="F107" s="68" t="s">
        <v>49</v>
      </c>
      <c r="G107" s="68" t="s">
        <v>7</v>
      </c>
      <c r="H107" s="77" t="s">
        <v>72</v>
      </c>
      <c r="I107" s="94"/>
      <c r="J107" s="143">
        <f t="shared" si="6"/>
        <v>7.6</v>
      </c>
      <c r="K107" s="143">
        <f t="shared" si="6"/>
        <v>7.6</v>
      </c>
      <c r="L107" s="164">
        <f t="shared" si="5"/>
        <v>1</v>
      </c>
    </row>
    <row r="108" spans="1:12" ht="25.5" customHeight="1">
      <c r="A108" s="226" t="s">
        <v>12</v>
      </c>
      <c r="B108" s="226"/>
      <c r="C108" s="20" t="s">
        <v>17</v>
      </c>
      <c r="D108" s="20" t="s">
        <v>28</v>
      </c>
      <c r="E108" s="18" t="s">
        <v>123</v>
      </c>
      <c r="F108" s="20" t="s">
        <v>49</v>
      </c>
      <c r="G108" s="20" t="s">
        <v>7</v>
      </c>
      <c r="H108" s="22" t="s">
        <v>72</v>
      </c>
      <c r="I108" s="34" t="s">
        <v>13</v>
      </c>
      <c r="J108" s="144">
        <v>7.6</v>
      </c>
      <c r="K108" s="163">
        <v>7.6</v>
      </c>
      <c r="L108" s="164">
        <f t="shared" si="5"/>
        <v>1</v>
      </c>
    </row>
    <row r="109" spans="1:12" ht="67.5" customHeight="1">
      <c r="A109" s="227" t="s">
        <v>33</v>
      </c>
      <c r="B109" s="228"/>
      <c r="C109" s="78" t="s">
        <v>34</v>
      </c>
      <c r="D109" s="79" t="s">
        <v>26</v>
      </c>
      <c r="E109" s="80"/>
      <c r="F109" s="80"/>
      <c r="G109" s="80"/>
      <c r="H109" s="80"/>
      <c r="I109" s="81"/>
      <c r="J109" s="145">
        <f>J117+J124+J133</f>
        <v>571.4</v>
      </c>
      <c r="K109" s="145">
        <f>K117+K124+K132</f>
        <v>571.4</v>
      </c>
      <c r="L109" s="164">
        <f t="shared" si="5"/>
        <v>1</v>
      </c>
    </row>
    <row r="110" spans="1:12" ht="16.5" hidden="1" customHeight="1">
      <c r="A110" s="229" t="s">
        <v>33</v>
      </c>
      <c r="B110" s="229"/>
      <c r="C110" s="78" t="s">
        <v>34</v>
      </c>
      <c r="D110" s="78" t="s">
        <v>5</v>
      </c>
      <c r="E110" s="81"/>
      <c r="F110" s="81"/>
      <c r="G110" s="81"/>
      <c r="H110" s="81"/>
      <c r="I110" s="81"/>
      <c r="J110" s="125">
        <f>J111+J124</f>
        <v>0</v>
      </c>
      <c r="K110" s="162"/>
      <c r="L110" s="164" t="e">
        <f t="shared" si="5"/>
        <v>#DIV/0!</v>
      </c>
    </row>
    <row r="111" spans="1:12" ht="43.5" hidden="1" customHeight="1">
      <c r="A111" s="230" t="s">
        <v>33</v>
      </c>
      <c r="B111" s="231"/>
      <c r="C111" s="82" t="s">
        <v>34</v>
      </c>
      <c r="D111" s="82" t="s">
        <v>5</v>
      </c>
      <c r="E111" s="82" t="s">
        <v>17</v>
      </c>
      <c r="F111" s="82"/>
      <c r="G111" s="82"/>
      <c r="H111" s="82"/>
      <c r="I111" s="81"/>
      <c r="J111" s="146">
        <f>J112</f>
        <v>0</v>
      </c>
      <c r="K111" s="162"/>
      <c r="L111" s="164" t="e">
        <f t="shared" si="5"/>
        <v>#DIV/0!</v>
      </c>
    </row>
    <row r="112" spans="1:12" ht="27.75" hidden="1" customHeight="1">
      <c r="A112" s="230" t="s">
        <v>117</v>
      </c>
      <c r="B112" s="231"/>
      <c r="C112" s="82" t="s">
        <v>34</v>
      </c>
      <c r="D112" s="82" t="s">
        <v>5</v>
      </c>
      <c r="E112" s="82" t="s">
        <v>17</v>
      </c>
      <c r="F112" s="82" t="s">
        <v>46</v>
      </c>
      <c r="G112" s="82" t="s">
        <v>26</v>
      </c>
      <c r="H112" s="82"/>
      <c r="I112" s="81"/>
      <c r="J112" s="125">
        <f>J113+J118</f>
        <v>0</v>
      </c>
      <c r="K112" s="162"/>
      <c r="L112" s="164" t="e">
        <f t="shared" si="5"/>
        <v>#DIV/0!</v>
      </c>
    </row>
    <row r="113" spans="1:12" ht="24.75" hidden="1" customHeight="1">
      <c r="A113" s="182" t="s">
        <v>122</v>
      </c>
      <c r="B113" s="182"/>
      <c r="C113" s="82" t="s">
        <v>34</v>
      </c>
      <c r="D113" s="82" t="s">
        <v>5</v>
      </c>
      <c r="E113" s="82" t="s">
        <v>17</v>
      </c>
      <c r="F113" s="82" t="s">
        <v>46</v>
      </c>
      <c r="G113" s="82" t="s">
        <v>5</v>
      </c>
      <c r="H113" s="82"/>
      <c r="I113" s="81"/>
      <c r="J113" s="146">
        <f>J114</f>
        <v>0</v>
      </c>
      <c r="K113" s="162"/>
      <c r="L113" s="164" t="e">
        <f t="shared" si="5"/>
        <v>#DIV/0!</v>
      </c>
    </row>
    <row r="114" spans="1:12" ht="58.5" hidden="1" customHeight="1">
      <c r="A114" s="220" t="s">
        <v>44</v>
      </c>
      <c r="B114" s="221"/>
      <c r="C114" s="82" t="s">
        <v>34</v>
      </c>
      <c r="D114" s="82" t="s">
        <v>5</v>
      </c>
      <c r="E114" s="82" t="s">
        <v>17</v>
      </c>
      <c r="F114" s="82" t="s">
        <v>46</v>
      </c>
      <c r="G114" s="82" t="s">
        <v>5</v>
      </c>
      <c r="H114" s="81" t="s">
        <v>62</v>
      </c>
      <c r="I114" s="81"/>
      <c r="J114" s="125">
        <f>J115</f>
        <v>0</v>
      </c>
      <c r="K114" s="162"/>
      <c r="L114" s="164" t="e">
        <f t="shared" si="5"/>
        <v>#DIV/0!</v>
      </c>
    </row>
    <row r="115" spans="1:12" ht="39" hidden="1" customHeight="1">
      <c r="A115" s="183" t="s">
        <v>138</v>
      </c>
      <c r="B115" s="184"/>
      <c r="C115" s="82" t="s">
        <v>34</v>
      </c>
      <c r="D115" s="82" t="s">
        <v>5</v>
      </c>
      <c r="E115" s="82"/>
      <c r="F115" s="82"/>
      <c r="G115" s="82"/>
      <c r="H115" s="83"/>
      <c r="I115" s="84"/>
      <c r="J115" s="147">
        <f>J116</f>
        <v>0</v>
      </c>
      <c r="K115" s="147">
        <f>K116</f>
        <v>0</v>
      </c>
      <c r="L115" s="164" t="e">
        <f t="shared" si="5"/>
        <v>#DIV/0!</v>
      </c>
    </row>
    <row r="116" spans="1:12" ht="46.5" hidden="1" customHeight="1">
      <c r="A116" s="185" t="s">
        <v>162</v>
      </c>
      <c r="B116" s="186"/>
      <c r="C116" s="82" t="s">
        <v>34</v>
      </c>
      <c r="D116" s="82" t="s">
        <v>5</v>
      </c>
      <c r="E116" s="82" t="s">
        <v>17</v>
      </c>
      <c r="F116" s="82"/>
      <c r="G116" s="82"/>
      <c r="H116" s="82"/>
      <c r="I116" s="85"/>
      <c r="J116" s="148">
        <f>J117+J124</f>
        <v>0</v>
      </c>
      <c r="K116" s="148">
        <f>K117+K124</f>
        <v>0</v>
      </c>
      <c r="L116" s="164" t="e">
        <f t="shared" si="5"/>
        <v>#DIV/0!</v>
      </c>
    </row>
    <row r="117" spans="1:12" ht="38.25" hidden="1" customHeight="1">
      <c r="A117" s="187" t="s">
        <v>134</v>
      </c>
      <c r="B117" s="188"/>
      <c r="C117" s="82" t="s">
        <v>34</v>
      </c>
      <c r="D117" s="82" t="s">
        <v>5</v>
      </c>
      <c r="E117" s="82" t="s">
        <v>17</v>
      </c>
      <c r="F117" s="82" t="s">
        <v>46</v>
      </c>
      <c r="G117" s="82" t="s">
        <v>5</v>
      </c>
      <c r="H117" s="82"/>
      <c r="I117" s="85"/>
      <c r="J117" s="148">
        <f>J118+J122</f>
        <v>0</v>
      </c>
      <c r="K117" s="148">
        <f>K118+K122</f>
        <v>0</v>
      </c>
      <c r="L117" s="164" t="e">
        <f t="shared" si="5"/>
        <v>#DIV/0!</v>
      </c>
    </row>
    <row r="118" spans="1:12" ht="105" hidden="1" customHeight="1">
      <c r="A118" s="195" t="s">
        <v>44</v>
      </c>
      <c r="B118" s="196"/>
      <c r="C118" s="71" t="s">
        <v>34</v>
      </c>
      <c r="D118" s="71" t="s">
        <v>5</v>
      </c>
      <c r="E118" s="71" t="s">
        <v>17</v>
      </c>
      <c r="F118" s="71" t="s">
        <v>46</v>
      </c>
      <c r="G118" s="71" t="s">
        <v>5</v>
      </c>
      <c r="H118" s="71" t="s">
        <v>62</v>
      </c>
      <c r="I118" s="72"/>
      <c r="J118" s="149">
        <f>J121</f>
        <v>0</v>
      </c>
      <c r="K118" s="149">
        <f>K121</f>
        <v>0</v>
      </c>
      <c r="L118" s="164" t="e">
        <f t="shared" si="5"/>
        <v>#DIV/0!</v>
      </c>
    </row>
    <row r="119" spans="1:12" ht="36.75" hidden="1" customHeight="1">
      <c r="A119" s="197" t="s">
        <v>125</v>
      </c>
      <c r="B119" s="198"/>
      <c r="C119" s="20" t="s">
        <v>34</v>
      </c>
      <c r="D119" s="20" t="s">
        <v>5</v>
      </c>
      <c r="E119" s="20" t="s">
        <v>17</v>
      </c>
      <c r="F119" s="20" t="s">
        <v>49</v>
      </c>
      <c r="G119" s="20" t="s">
        <v>5</v>
      </c>
      <c r="H119" s="20" t="s">
        <v>73</v>
      </c>
      <c r="I119" s="23" t="s">
        <v>36</v>
      </c>
      <c r="J119" s="123">
        <v>260.5</v>
      </c>
      <c r="K119" s="162"/>
      <c r="L119" s="164">
        <f t="shared" si="5"/>
        <v>0</v>
      </c>
    </row>
    <row r="120" spans="1:12" ht="28.5" hidden="1" customHeight="1">
      <c r="A120" s="199" t="s">
        <v>118</v>
      </c>
      <c r="B120" s="200"/>
      <c r="C120" s="20" t="s">
        <v>34</v>
      </c>
      <c r="D120" s="20" t="s">
        <v>5</v>
      </c>
      <c r="E120" s="20" t="s">
        <v>17</v>
      </c>
      <c r="F120" s="20" t="s">
        <v>49</v>
      </c>
      <c r="G120" s="20"/>
      <c r="H120" s="20"/>
      <c r="I120" s="23"/>
      <c r="J120" s="123"/>
      <c r="K120" s="162"/>
      <c r="L120" s="164" t="e">
        <f t="shared" si="5"/>
        <v>#DIV/0!</v>
      </c>
    </row>
    <row r="121" spans="1:12" ht="56.25" hidden="1" customHeight="1">
      <c r="A121" s="191" t="s">
        <v>139</v>
      </c>
      <c r="B121" s="192"/>
      <c r="C121" s="20" t="s">
        <v>34</v>
      </c>
      <c r="D121" s="20" t="s">
        <v>5</v>
      </c>
      <c r="E121" s="20" t="s">
        <v>17</v>
      </c>
      <c r="F121" s="20" t="s">
        <v>46</v>
      </c>
      <c r="G121" s="20" t="s">
        <v>5</v>
      </c>
      <c r="H121" s="20" t="s">
        <v>62</v>
      </c>
      <c r="I121" s="67">
        <v>611</v>
      </c>
      <c r="J121" s="123">
        <v>0</v>
      </c>
      <c r="K121" s="123">
        <v>0</v>
      </c>
      <c r="L121" s="164" t="e">
        <f t="shared" si="5"/>
        <v>#DIV/0!</v>
      </c>
    </row>
    <row r="122" spans="1:12" ht="33" hidden="1" customHeight="1">
      <c r="A122" s="189" t="s">
        <v>140</v>
      </c>
      <c r="B122" s="190"/>
      <c r="C122" s="68" t="s">
        <v>34</v>
      </c>
      <c r="D122" s="68" t="s">
        <v>5</v>
      </c>
      <c r="E122" s="68" t="s">
        <v>17</v>
      </c>
      <c r="F122" s="68" t="s">
        <v>46</v>
      </c>
      <c r="G122" s="68" t="s">
        <v>5</v>
      </c>
      <c r="H122" s="68" t="s">
        <v>73</v>
      </c>
      <c r="I122" s="69"/>
      <c r="J122" s="122">
        <f>J123</f>
        <v>0</v>
      </c>
      <c r="K122" s="122">
        <f>K123</f>
        <v>0</v>
      </c>
      <c r="L122" s="164" t="e">
        <f t="shared" si="5"/>
        <v>#DIV/0!</v>
      </c>
    </row>
    <row r="123" spans="1:12" ht="56.25" hidden="1" customHeight="1">
      <c r="A123" s="191" t="s">
        <v>139</v>
      </c>
      <c r="B123" s="192"/>
      <c r="C123" s="20" t="s">
        <v>34</v>
      </c>
      <c r="D123" s="20" t="s">
        <v>5</v>
      </c>
      <c r="E123" s="20" t="s">
        <v>17</v>
      </c>
      <c r="F123" s="20" t="s">
        <v>46</v>
      </c>
      <c r="G123" s="20" t="s">
        <v>5</v>
      </c>
      <c r="H123" s="20" t="s">
        <v>73</v>
      </c>
      <c r="I123" s="67">
        <v>611</v>
      </c>
      <c r="J123" s="123">
        <v>0</v>
      </c>
      <c r="K123" s="123">
        <v>0</v>
      </c>
      <c r="L123" s="164" t="e">
        <f t="shared" si="5"/>
        <v>#DIV/0!</v>
      </c>
    </row>
    <row r="124" spans="1:12" ht="36.75" hidden="1" customHeight="1">
      <c r="A124" s="232" t="s">
        <v>135</v>
      </c>
      <c r="B124" s="232"/>
      <c r="C124" s="68" t="s">
        <v>34</v>
      </c>
      <c r="D124" s="68" t="s">
        <v>5</v>
      </c>
      <c r="E124" s="68" t="s">
        <v>17</v>
      </c>
      <c r="F124" s="68" t="s">
        <v>46</v>
      </c>
      <c r="G124" s="68" t="s">
        <v>5</v>
      </c>
      <c r="H124" s="68"/>
      <c r="I124" s="70"/>
      <c r="J124" s="122">
        <f>J125+J129</f>
        <v>0</v>
      </c>
      <c r="K124" s="122">
        <f>K125+K129</f>
        <v>0</v>
      </c>
      <c r="L124" s="164" t="e">
        <f t="shared" si="5"/>
        <v>#DIV/0!</v>
      </c>
    </row>
    <row r="125" spans="1:12" ht="100.5" hidden="1" customHeight="1">
      <c r="A125" s="195" t="s">
        <v>44</v>
      </c>
      <c r="B125" s="196"/>
      <c r="C125" s="68" t="s">
        <v>34</v>
      </c>
      <c r="D125" s="68" t="s">
        <v>5</v>
      </c>
      <c r="E125" s="68" t="s">
        <v>17</v>
      </c>
      <c r="F125" s="68" t="s">
        <v>46</v>
      </c>
      <c r="G125" s="68" t="s">
        <v>5</v>
      </c>
      <c r="H125" s="68" t="s">
        <v>62</v>
      </c>
      <c r="I125" s="75"/>
      <c r="J125" s="126">
        <f>J128</f>
        <v>0</v>
      </c>
      <c r="K125" s="126">
        <f>K128</f>
        <v>0</v>
      </c>
      <c r="L125" s="164" t="e">
        <f t="shared" si="5"/>
        <v>#DIV/0!</v>
      </c>
    </row>
    <row r="126" spans="1:12" ht="107.25" hidden="1" customHeight="1">
      <c r="A126" s="223" t="s">
        <v>44</v>
      </c>
      <c r="B126" s="224"/>
      <c r="C126" s="20" t="s">
        <v>34</v>
      </c>
      <c r="D126" s="20" t="s">
        <v>5</v>
      </c>
      <c r="E126" s="20" t="s">
        <v>17</v>
      </c>
      <c r="F126" s="20" t="s">
        <v>49</v>
      </c>
      <c r="G126" s="20" t="s">
        <v>7</v>
      </c>
      <c r="H126" s="25" t="s">
        <v>62</v>
      </c>
      <c r="I126" s="25"/>
      <c r="J126" s="150">
        <f>J127</f>
        <v>150</v>
      </c>
      <c r="K126" s="162"/>
      <c r="L126" s="164">
        <f t="shared" si="5"/>
        <v>0</v>
      </c>
    </row>
    <row r="127" spans="1:12" ht="57" hidden="1" customHeight="1">
      <c r="A127" s="178" t="s">
        <v>35</v>
      </c>
      <c r="B127" s="178"/>
      <c r="C127" s="20" t="s">
        <v>34</v>
      </c>
      <c r="D127" s="20" t="s">
        <v>5</v>
      </c>
      <c r="E127" s="20" t="s">
        <v>17</v>
      </c>
      <c r="F127" s="20" t="s">
        <v>49</v>
      </c>
      <c r="G127" s="20" t="s">
        <v>7</v>
      </c>
      <c r="H127" s="66" t="s">
        <v>62</v>
      </c>
      <c r="I127" s="33" t="s">
        <v>36</v>
      </c>
      <c r="J127" s="127">
        <v>150</v>
      </c>
      <c r="K127" s="162"/>
      <c r="L127" s="164">
        <f t="shared" si="5"/>
        <v>0</v>
      </c>
    </row>
    <row r="128" spans="1:12" ht="0.75" hidden="1" customHeight="1">
      <c r="A128" s="191" t="s">
        <v>139</v>
      </c>
      <c r="B128" s="192"/>
      <c r="C128" s="20" t="s">
        <v>34</v>
      </c>
      <c r="D128" s="20" t="s">
        <v>5</v>
      </c>
      <c r="E128" s="20" t="s">
        <v>17</v>
      </c>
      <c r="F128" s="20" t="s">
        <v>46</v>
      </c>
      <c r="G128" s="20" t="s">
        <v>5</v>
      </c>
      <c r="H128" s="20" t="s">
        <v>62</v>
      </c>
      <c r="I128" s="22" t="s">
        <v>36</v>
      </c>
      <c r="J128" s="151">
        <v>0</v>
      </c>
      <c r="K128" s="151">
        <v>0</v>
      </c>
      <c r="L128" s="164" t="e">
        <f t="shared" si="5"/>
        <v>#DIV/0!</v>
      </c>
    </row>
    <row r="129" spans="1:12" ht="1.5" hidden="1" customHeight="1">
      <c r="A129" s="276" t="s">
        <v>141</v>
      </c>
      <c r="B129" s="277"/>
      <c r="C129" s="68" t="s">
        <v>34</v>
      </c>
      <c r="D129" s="68" t="s">
        <v>5</v>
      </c>
      <c r="E129" s="68" t="s">
        <v>17</v>
      </c>
      <c r="F129" s="68" t="s">
        <v>52</v>
      </c>
      <c r="G129" s="68" t="s">
        <v>7</v>
      </c>
      <c r="H129" s="68" t="s">
        <v>74</v>
      </c>
      <c r="I129" s="77"/>
      <c r="J129" s="152">
        <f>J130</f>
        <v>0</v>
      </c>
      <c r="K129" s="152">
        <f>K130</f>
        <v>0</v>
      </c>
      <c r="L129" s="164" t="e">
        <f t="shared" si="5"/>
        <v>#DIV/0!</v>
      </c>
    </row>
    <row r="130" spans="1:12" ht="51" hidden="1" customHeight="1">
      <c r="A130" s="191" t="s">
        <v>139</v>
      </c>
      <c r="B130" s="192"/>
      <c r="C130" s="20" t="s">
        <v>34</v>
      </c>
      <c r="D130" s="20" t="s">
        <v>5</v>
      </c>
      <c r="E130" s="20" t="s">
        <v>17</v>
      </c>
      <c r="F130" s="20" t="s">
        <v>52</v>
      </c>
      <c r="G130" s="20" t="s">
        <v>7</v>
      </c>
      <c r="H130" s="20" t="s">
        <v>74</v>
      </c>
      <c r="I130" s="63">
        <v>611</v>
      </c>
      <c r="J130" s="123">
        <v>0</v>
      </c>
      <c r="K130" s="123">
        <v>0</v>
      </c>
      <c r="L130" s="164" t="e">
        <f t="shared" si="5"/>
        <v>#DIV/0!</v>
      </c>
    </row>
    <row r="131" spans="1:12" ht="57.75" hidden="1" customHeight="1">
      <c r="A131" s="198" t="s">
        <v>35</v>
      </c>
      <c r="B131" s="198"/>
      <c r="C131" s="20" t="s">
        <v>34</v>
      </c>
      <c r="D131" s="20" t="s">
        <v>5</v>
      </c>
      <c r="E131" s="20" t="s">
        <v>17</v>
      </c>
      <c r="F131" s="20" t="s">
        <v>49</v>
      </c>
      <c r="G131" s="20" t="s">
        <v>7</v>
      </c>
      <c r="H131" s="20" t="s">
        <v>74</v>
      </c>
      <c r="I131" s="23" t="s">
        <v>36</v>
      </c>
      <c r="J131" s="123">
        <v>150</v>
      </c>
      <c r="K131" s="162"/>
      <c r="L131" s="164">
        <f t="shared" si="5"/>
        <v>0</v>
      </c>
    </row>
    <row r="132" spans="1:12" ht="57.75" customHeight="1">
      <c r="A132" s="183" t="s">
        <v>138</v>
      </c>
      <c r="B132" s="184"/>
      <c r="C132" s="82" t="s">
        <v>34</v>
      </c>
      <c r="D132" s="82" t="s">
        <v>5</v>
      </c>
      <c r="E132" s="82"/>
      <c r="F132" s="82"/>
      <c r="G132" s="82"/>
      <c r="H132" s="83"/>
      <c r="I132" s="84"/>
      <c r="J132" s="147">
        <f>J133</f>
        <v>571.4</v>
      </c>
      <c r="K132" s="147">
        <f>K133</f>
        <v>571.4</v>
      </c>
      <c r="L132" s="164">
        <f t="shared" si="5"/>
        <v>1</v>
      </c>
    </row>
    <row r="133" spans="1:12" ht="57.75" customHeight="1">
      <c r="A133" s="185" t="s">
        <v>163</v>
      </c>
      <c r="B133" s="186"/>
      <c r="C133" s="82" t="s">
        <v>34</v>
      </c>
      <c r="D133" s="82" t="s">
        <v>5</v>
      </c>
      <c r="E133" s="82" t="s">
        <v>17</v>
      </c>
      <c r="F133" s="82"/>
      <c r="G133" s="82"/>
      <c r="H133" s="82"/>
      <c r="I133" s="85"/>
      <c r="J133" s="148">
        <f>J134+J141</f>
        <v>571.4</v>
      </c>
      <c r="K133" s="148">
        <f>K134+K141</f>
        <v>571.4</v>
      </c>
      <c r="L133" s="164">
        <f t="shared" si="5"/>
        <v>1</v>
      </c>
    </row>
    <row r="134" spans="1:12" ht="57.75" customHeight="1">
      <c r="A134" s="187" t="s">
        <v>134</v>
      </c>
      <c r="B134" s="188"/>
      <c r="C134" s="82" t="s">
        <v>34</v>
      </c>
      <c r="D134" s="82" t="s">
        <v>5</v>
      </c>
      <c r="E134" s="82" t="s">
        <v>17</v>
      </c>
      <c r="F134" s="82" t="s">
        <v>46</v>
      </c>
      <c r="G134" s="82" t="s">
        <v>5</v>
      </c>
      <c r="H134" s="82"/>
      <c r="I134" s="85"/>
      <c r="J134" s="148">
        <f>J135+J139</f>
        <v>571.4</v>
      </c>
      <c r="K134" s="148">
        <f>K135+K139</f>
        <v>571.4</v>
      </c>
      <c r="L134" s="164">
        <f t="shared" si="5"/>
        <v>1</v>
      </c>
    </row>
    <row r="135" spans="1:12" ht="57" customHeight="1">
      <c r="A135" s="195" t="s">
        <v>44</v>
      </c>
      <c r="B135" s="196"/>
      <c r="C135" s="71" t="s">
        <v>34</v>
      </c>
      <c r="D135" s="71" t="s">
        <v>5</v>
      </c>
      <c r="E135" s="71" t="s">
        <v>17</v>
      </c>
      <c r="F135" s="71" t="s">
        <v>46</v>
      </c>
      <c r="G135" s="71" t="s">
        <v>5</v>
      </c>
      <c r="H135" s="71" t="s">
        <v>62</v>
      </c>
      <c r="I135" s="72"/>
      <c r="J135" s="149">
        <f>J138</f>
        <v>321.39999999999998</v>
      </c>
      <c r="K135" s="149">
        <f>K138</f>
        <v>321.39999999999998</v>
      </c>
      <c r="L135" s="164">
        <f t="shared" si="5"/>
        <v>1</v>
      </c>
    </row>
    <row r="136" spans="1:12" ht="57.75" hidden="1" customHeight="1">
      <c r="A136" s="197" t="s">
        <v>125</v>
      </c>
      <c r="B136" s="198"/>
      <c r="C136" s="20" t="s">
        <v>34</v>
      </c>
      <c r="D136" s="20" t="s">
        <v>5</v>
      </c>
      <c r="E136" s="20" t="s">
        <v>17</v>
      </c>
      <c r="F136" s="20" t="s">
        <v>49</v>
      </c>
      <c r="G136" s="20" t="s">
        <v>5</v>
      </c>
      <c r="H136" s="20" t="s">
        <v>73</v>
      </c>
      <c r="I136" s="23" t="s">
        <v>36</v>
      </c>
      <c r="J136" s="123"/>
      <c r="K136" s="162"/>
      <c r="L136" s="164" t="e">
        <f t="shared" si="5"/>
        <v>#DIV/0!</v>
      </c>
    </row>
    <row r="137" spans="1:12" ht="26.25" customHeight="1">
      <c r="A137" s="199" t="s">
        <v>118</v>
      </c>
      <c r="B137" s="200"/>
      <c r="C137" s="20" t="s">
        <v>34</v>
      </c>
      <c r="D137" s="20" t="s">
        <v>5</v>
      </c>
      <c r="E137" s="20" t="s">
        <v>17</v>
      </c>
      <c r="F137" s="20" t="s">
        <v>46</v>
      </c>
      <c r="G137" s="20"/>
      <c r="H137" s="20"/>
      <c r="I137" s="23"/>
      <c r="J137" s="123">
        <f>J138</f>
        <v>321.39999999999998</v>
      </c>
      <c r="K137" s="123">
        <f>K138</f>
        <v>321.39999999999998</v>
      </c>
      <c r="L137" s="164">
        <f t="shared" si="5"/>
        <v>1</v>
      </c>
    </row>
    <row r="138" spans="1:12" ht="57.75" customHeight="1">
      <c r="A138" s="191" t="s">
        <v>139</v>
      </c>
      <c r="B138" s="192"/>
      <c r="C138" s="20" t="s">
        <v>34</v>
      </c>
      <c r="D138" s="20" t="s">
        <v>5</v>
      </c>
      <c r="E138" s="20" t="s">
        <v>17</v>
      </c>
      <c r="F138" s="20" t="s">
        <v>46</v>
      </c>
      <c r="G138" s="20" t="s">
        <v>5</v>
      </c>
      <c r="H138" s="20" t="s">
        <v>62</v>
      </c>
      <c r="I138" s="67">
        <v>540</v>
      </c>
      <c r="J138" s="123">
        <v>321.39999999999998</v>
      </c>
      <c r="K138" s="123">
        <v>321.39999999999998</v>
      </c>
      <c r="L138" s="164">
        <f t="shared" si="5"/>
        <v>1</v>
      </c>
    </row>
    <row r="139" spans="1:12" ht="57.75" customHeight="1">
      <c r="A139" s="189" t="s">
        <v>140</v>
      </c>
      <c r="B139" s="190"/>
      <c r="C139" s="68" t="s">
        <v>34</v>
      </c>
      <c r="D139" s="68" t="s">
        <v>5</v>
      </c>
      <c r="E139" s="68" t="s">
        <v>17</v>
      </c>
      <c r="F139" s="68" t="s">
        <v>46</v>
      </c>
      <c r="G139" s="68" t="s">
        <v>5</v>
      </c>
      <c r="H139" s="68" t="s">
        <v>73</v>
      </c>
      <c r="I139" s="69"/>
      <c r="J139" s="122">
        <f>J140</f>
        <v>250</v>
      </c>
      <c r="K139" s="122">
        <f>K140</f>
        <v>250</v>
      </c>
      <c r="L139" s="164">
        <f t="shared" si="5"/>
        <v>1</v>
      </c>
    </row>
    <row r="140" spans="1:12" ht="57.75" customHeight="1">
      <c r="A140" s="191" t="s">
        <v>139</v>
      </c>
      <c r="B140" s="192"/>
      <c r="C140" s="20" t="s">
        <v>34</v>
      </c>
      <c r="D140" s="20" t="s">
        <v>5</v>
      </c>
      <c r="E140" s="20" t="s">
        <v>17</v>
      </c>
      <c r="F140" s="20" t="s">
        <v>46</v>
      </c>
      <c r="G140" s="20" t="s">
        <v>5</v>
      </c>
      <c r="H140" s="20" t="s">
        <v>73</v>
      </c>
      <c r="I140" s="67">
        <v>540</v>
      </c>
      <c r="J140" s="123">
        <v>250</v>
      </c>
      <c r="K140" s="123">
        <v>250</v>
      </c>
      <c r="L140" s="164">
        <f t="shared" si="5"/>
        <v>1</v>
      </c>
    </row>
    <row r="141" spans="1:12" ht="57.75" hidden="1" customHeight="1">
      <c r="A141" s="193"/>
      <c r="B141" s="194"/>
      <c r="C141" s="107"/>
      <c r="D141" s="107"/>
      <c r="E141" s="107"/>
      <c r="F141" s="107"/>
      <c r="G141" s="107"/>
      <c r="H141" s="107"/>
      <c r="I141" s="108"/>
      <c r="J141" s="109"/>
      <c r="K141" s="162"/>
      <c r="L141" s="164" t="e">
        <f t="shared" si="5"/>
        <v>#DIV/0!</v>
      </c>
    </row>
    <row r="142" spans="1:12" ht="16.5" customHeight="1">
      <c r="A142" s="180" t="s">
        <v>37</v>
      </c>
      <c r="B142" s="180"/>
      <c r="C142" s="86" t="s">
        <v>38</v>
      </c>
      <c r="D142" s="86"/>
      <c r="E142" s="86"/>
      <c r="F142" s="86"/>
      <c r="G142" s="86"/>
      <c r="H142" s="86"/>
      <c r="I142" s="86"/>
      <c r="J142" s="153">
        <f t="shared" ref="J142:K146" si="7">J143</f>
        <v>30.5</v>
      </c>
      <c r="K142" s="153">
        <f t="shared" si="7"/>
        <v>0</v>
      </c>
      <c r="L142" s="164">
        <f t="shared" si="5"/>
        <v>0</v>
      </c>
    </row>
    <row r="143" spans="1:12" ht="18" customHeight="1">
      <c r="A143" s="181" t="s">
        <v>39</v>
      </c>
      <c r="B143" s="181"/>
      <c r="C143" s="82" t="s">
        <v>38</v>
      </c>
      <c r="D143" s="82" t="s">
        <v>5</v>
      </c>
      <c r="E143" s="82"/>
      <c r="F143" s="82"/>
      <c r="G143" s="82"/>
      <c r="H143" s="82"/>
      <c r="I143" s="82"/>
      <c r="J143" s="154">
        <f t="shared" si="7"/>
        <v>30.5</v>
      </c>
      <c r="K143" s="154">
        <f t="shared" si="7"/>
        <v>0</v>
      </c>
      <c r="L143" s="164">
        <f t="shared" si="5"/>
        <v>0</v>
      </c>
    </row>
    <row r="144" spans="1:12" ht="57" customHeight="1">
      <c r="A144" s="182" t="s">
        <v>159</v>
      </c>
      <c r="B144" s="182"/>
      <c r="C144" s="82" t="s">
        <v>38</v>
      </c>
      <c r="D144" s="82" t="s">
        <v>5</v>
      </c>
      <c r="E144" s="82" t="s">
        <v>45</v>
      </c>
      <c r="F144" s="82" t="s">
        <v>49</v>
      </c>
      <c r="G144" s="82"/>
      <c r="H144" s="82"/>
      <c r="I144" s="82"/>
      <c r="J144" s="154">
        <f t="shared" si="7"/>
        <v>30.5</v>
      </c>
      <c r="K144" s="154">
        <f t="shared" si="7"/>
        <v>0</v>
      </c>
      <c r="L144" s="164">
        <f t="shared" si="5"/>
        <v>0</v>
      </c>
    </row>
    <row r="145" spans="1:12" ht="71.25" customHeight="1">
      <c r="A145" s="182" t="s">
        <v>160</v>
      </c>
      <c r="B145" s="182"/>
      <c r="C145" s="87" t="s">
        <v>38</v>
      </c>
      <c r="D145" s="87" t="s">
        <v>5</v>
      </c>
      <c r="E145" s="87" t="s">
        <v>45</v>
      </c>
      <c r="F145" s="87" t="s">
        <v>46</v>
      </c>
      <c r="G145" s="87"/>
      <c r="H145" s="87"/>
      <c r="I145" s="87"/>
      <c r="J145" s="154">
        <f t="shared" si="7"/>
        <v>30.5</v>
      </c>
      <c r="K145" s="154">
        <f t="shared" si="7"/>
        <v>0</v>
      </c>
      <c r="L145" s="164">
        <f t="shared" si="5"/>
        <v>0</v>
      </c>
    </row>
    <row r="146" spans="1:12" ht="45.75" customHeight="1">
      <c r="A146" s="179" t="s">
        <v>58</v>
      </c>
      <c r="B146" s="179"/>
      <c r="C146" s="88" t="s">
        <v>38</v>
      </c>
      <c r="D146" s="88" t="s">
        <v>5</v>
      </c>
      <c r="E146" s="88" t="s">
        <v>45</v>
      </c>
      <c r="F146" s="88" t="s">
        <v>46</v>
      </c>
      <c r="G146" s="88" t="s">
        <v>26</v>
      </c>
      <c r="H146" s="68" t="s">
        <v>75</v>
      </c>
      <c r="I146" s="68"/>
      <c r="J146" s="155">
        <f t="shared" si="7"/>
        <v>30.5</v>
      </c>
      <c r="K146" s="155">
        <f t="shared" si="7"/>
        <v>0</v>
      </c>
      <c r="L146" s="164">
        <f t="shared" si="5"/>
        <v>0</v>
      </c>
    </row>
    <row r="147" spans="1:12" ht="36.75" customHeight="1">
      <c r="A147" s="173" t="s">
        <v>59</v>
      </c>
      <c r="B147" s="173"/>
      <c r="C147" s="26" t="s">
        <v>38</v>
      </c>
      <c r="D147" s="26" t="s">
        <v>5</v>
      </c>
      <c r="E147" s="26" t="s">
        <v>45</v>
      </c>
      <c r="F147" s="26" t="s">
        <v>46</v>
      </c>
      <c r="G147" s="26" t="s">
        <v>26</v>
      </c>
      <c r="H147" s="20" t="s">
        <v>76</v>
      </c>
      <c r="I147" s="20" t="s">
        <v>40</v>
      </c>
      <c r="J147" s="156">
        <v>30.5</v>
      </c>
      <c r="K147" s="156"/>
      <c r="L147" s="164">
        <f t="shared" si="5"/>
        <v>0</v>
      </c>
    </row>
    <row r="148" spans="1:12" ht="29.25" hidden="1" customHeight="1">
      <c r="A148" s="174" t="s">
        <v>60</v>
      </c>
      <c r="B148" s="175"/>
      <c r="C148" s="26" t="s">
        <v>38</v>
      </c>
      <c r="D148" s="26" t="s">
        <v>5</v>
      </c>
      <c r="E148" s="26" t="s">
        <v>45</v>
      </c>
      <c r="F148" s="26" t="s">
        <v>46</v>
      </c>
      <c r="G148" s="26" t="s">
        <v>26</v>
      </c>
      <c r="H148" s="20" t="s">
        <v>76</v>
      </c>
      <c r="I148" s="20" t="s">
        <v>40</v>
      </c>
      <c r="J148" s="156">
        <v>31.6</v>
      </c>
      <c r="K148" s="162"/>
      <c r="L148" s="164">
        <f t="shared" si="5"/>
        <v>0</v>
      </c>
    </row>
    <row r="149" spans="1:12" ht="54.75" hidden="1" customHeight="1">
      <c r="A149" s="176" t="s">
        <v>56</v>
      </c>
      <c r="B149" s="177"/>
      <c r="C149" s="22" t="s">
        <v>22</v>
      </c>
      <c r="D149" s="22" t="s">
        <v>5</v>
      </c>
      <c r="E149" s="22"/>
      <c r="F149" s="22"/>
      <c r="G149" s="22"/>
      <c r="H149" s="22"/>
      <c r="I149" s="22"/>
      <c r="J149" s="157">
        <f>J150</f>
        <v>0</v>
      </c>
      <c r="K149" s="162"/>
      <c r="L149" s="164" t="e">
        <f t="shared" si="5"/>
        <v>#DIV/0!</v>
      </c>
    </row>
    <row r="150" spans="1:12" ht="34.5" hidden="1" customHeight="1">
      <c r="A150" s="211" t="s">
        <v>130</v>
      </c>
      <c r="B150" s="212"/>
      <c r="C150" s="20" t="s">
        <v>22</v>
      </c>
      <c r="D150" s="20" t="s">
        <v>5</v>
      </c>
      <c r="E150" s="20" t="s">
        <v>45</v>
      </c>
      <c r="F150" s="20" t="s">
        <v>49</v>
      </c>
      <c r="G150" s="20"/>
      <c r="H150" s="22"/>
      <c r="I150" s="22"/>
      <c r="J150" s="157">
        <f>J151</f>
        <v>0</v>
      </c>
      <c r="K150" s="162"/>
      <c r="L150" s="164" t="e">
        <f t="shared" si="5"/>
        <v>#DIV/0!</v>
      </c>
    </row>
    <row r="151" spans="1:12" ht="70.5" hidden="1" customHeight="1">
      <c r="A151" s="211" t="s">
        <v>131</v>
      </c>
      <c r="B151" s="212"/>
      <c r="C151" s="20" t="s">
        <v>22</v>
      </c>
      <c r="D151" s="20" t="s">
        <v>5</v>
      </c>
      <c r="E151" s="20" t="s">
        <v>45</v>
      </c>
      <c r="F151" s="20" t="s">
        <v>46</v>
      </c>
      <c r="G151" s="20"/>
      <c r="H151" s="22"/>
      <c r="I151" s="22"/>
      <c r="J151" s="157">
        <f>J152</f>
        <v>0</v>
      </c>
      <c r="K151" s="162"/>
      <c r="L151" s="164" t="e">
        <f t="shared" si="5"/>
        <v>#DIV/0!</v>
      </c>
    </row>
    <row r="152" spans="1:12" ht="29.25" hidden="1" customHeight="1">
      <c r="A152" s="176" t="s">
        <v>23</v>
      </c>
      <c r="B152" s="177"/>
      <c r="C152" s="22" t="s">
        <v>22</v>
      </c>
      <c r="D152" s="22" t="s">
        <v>5</v>
      </c>
      <c r="E152" s="20" t="s">
        <v>45</v>
      </c>
      <c r="F152" s="20" t="s">
        <v>46</v>
      </c>
      <c r="G152" s="20" t="s">
        <v>26</v>
      </c>
      <c r="H152" s="22" t="s">
        <v>70</v>
      </c>
      <c r="I152" s="22"/>
      <c r="J152" s="157">
        <f>J153</f>
        <v>0</v>
      </c>
      <c r="K152" s="162"/>
      <c r="L152" s="164" t="e">
        <f t="shared" si="5"/>
        <v>#DIV/0!</v>
      </c>
    </row>
    <row r="153" spans="1:12" ht="21" hidden="1" customHeight="1">
      <c r="A153" s="217" t="s">
        <v>43</v>
      </c>
      <c r="B153" s="218"/>
      <c r="C153" s="22" t="s">
        <v>22</v>
      </c>
      <c r="D153" s="22" t="s">
        <v>5</v>
      </c>
      <c r="E153" s="20" t="s">
        <v>45</v>
      </c>
      <c r="F153" s="20" t="s">
        <v>46</v>
      </c>
      <c r="G153" s="20" t="s">
        <v>26</v>
      </c>
      <c r="H153" s="22" t="s">
        <v>70</v>
      </c>
      <c r="I153" s="22" t="s">
        <v>24</v>
      </c>
      <c r="J153" s="158">
        <v>0</v>
      </c>
      <c r="K153" s="162"/>
      <c r="L153" s="164" t="e">
        <f t="shared" ref="L153:L162" si="8">K153/J153*100%</f>
        <v>#DIV/0!</v>
      </c>
    </row>
    <row r="154" spans="1:12" ht="0.75" hidden="1" customHeight="1">
      <c r="A154" s="219"/>
      <c r="B154" s="219"/>
      <c r="C154" s="62"/>
      <c r="D154" s="62"/>
      <c r="E154" s="62"/>
      <c r="F154" s="62"/>
      <c r="G154" s="62"/>
      <c r="H154" s="62"/>
      <c r="I154" s="62"/>
      <c r="J154" s="159"/>
      <c r="K154" s="162"/>
      <c r="L154" s="164" t="e">
        <f t="shared" si="8"/>
        <v>#DIV/0!</v>
      </c>
    </row>
    <row r="155" spans="1:12" ht="18.75" hidden="1" customHeight="1">
      <c r="A155" s="215"/>
      <c r="B155" s="215"/>
      <c r="C155" s="28"/>
      <c r="D155" s="28"/>
      <c r="E155" s="28"/>
      <c r="F155" s="28"/>
      <c r="G155" s="28"/>
      <c r="H155" s="28"/>
      <c r="I155" s="28"/>
      <c r="J155" s="118"/>
      <c r="K155" s="162"/>
      <c r="L155" s="164" t="e">
        <f t="shared" si="8"/>
        <v>#DIV/0!</v>
      </c>
    </row>
    <row r="156" spans="1:12" ht="12.75" hidden="1" customHeight="1">
      <c r="A156" s="213"/>
      <c r="B156" s="213"/>
      <c r="C156" s="28"/>
      <c r="D156" s="28"/>
      <c r="E156" s="28"/>
      <c r="F156" s="28"/>
      <c r="G156" s="28"/>
      <c r="H156" s="30"/>
      <c r="I156" s="28"/>
      <c r="J156" s="160"/>
      <c r="K156" s="162"/>
      <c r="L156" s="164" t="e">
        <f t="shared" si="8"/>
        <v>#DIV/0!</v>
      </c>
    </row>
    <row r="157" spans="1:12" ht="12.75" hidden="1" customHeight="1">
      <c r="A157" s="215"/>
      <c r="B157" s="215"/>
      <c r="C157" s="28"/>
      <c r="D157" s="28"/>
      <c r="E157" s="28"/>
      <c r="F157" s="28"/>
      <c r="G157" s="28"/>
      <c r="H157" s="30"/>
      <c r="I157" s="28"/>
      <c r="J157" s="116"/>
      <c r="K157" s="162"/>
      <c r="L157" s="164" t="e">
        <f t="shared" si="8"/>
        <v>#DIV/0!</v>
      </c>
    </row>
    <row r="158" spans="1:12" ht="12.75" hidden="1" customHeight="1">
      <c r="A158" s="216"/>
      <c r="B158" s="216"/>
      <c r="C158" s="27"/>
      <c r="D158" s="28"/>
      <c r="E158" s="28"/>
      <c r="F158" s="28"/>
      <c r="G158" s="28"/>
      <c r="H158" s="28"/>
      <c r="I158" s="28"/>
      <c r="J158" s="160"/>
      <c r="K158" s="162"/>
      <c r="L158" s="164" t="e">
        <f t="shared" si="8"/>
        <v>#DIV/0!</v>
      </c>
    </row>
    <row r="159" spans="1:12" ht="12.75" hidden="1" customHeight="1">
      <c r="A159" s="216"/>
      <c r="B159" s="216"/>
      <c r="C159" s="27"/>
      <c r="D159" s="27"/>
      <c r="E159" s="27"/>
      <c r="F159" s="27"/>
      <c r="G159" s="27"/>
      <c r="H159" s="27"/>
      <c r="I159" s="27"/>
      <c r="J159" s="159"/>
      <c r="K159" s="162"/>
      <c r="L159" s="164" t="e">
        <f t="shared" si="8"/>
        <v>#DIV/0!</v>
      </c>
    </row>
    <row r="160" spans="1:12" ht="12.75" hidden="1" customHeight="1">
      <c r="A160" s="214"/>
      <c r="B160" s="214"/>
      <c r="C160" s="27"/>
      <c r="D160" s="27"/>
      <c r="E160" s="27"/>
      <c r="F160" s="27"/>
      <c r="G160" s="27"/>
      <c r="H160" s="27"/>
      <c r="I160" s="27"/>
      <c r="J160" s="160"/>
      <c r="K160" s="162"/>
      <c r="L160" s="164" t="e">
        <f t="shared" si="8"/>
        <v>#DIV/0!</v>
      </c>
    </row>
    <row r="161" spans="1:12" ht="12.75" hidden="1" customHeight="1">
      <c r="A161" s="214"/>
      <c r="B161" s="214"/>
      <c r="C161" s="27"/>
      <c r="D161" s="27"/>
      <c r="E161" s="27"/>
      <c r="F161" s="27"/>
      <c r="G161" s="27"/>
      <c r="H161" s="27"/>
      <c r="I161" s="27"/>
      <c r="J161" s="116"/>
      <c r="K161" s="162"/>
      <c r="L161" s="164" t="e">
        <f t="shared" si="8"/>
        <v>#DIV/0!</v>
      </c>
    </row>
    <row r="162" spans="1:12" ht="17.25" customHeight="1">
      <c r="A162" s="204" t="s">
        <v>41</v>
      </c>
      <c r="B162" s="205"/>
      <c r="C162" s="31"/>
      <c r="D162" s="31"/>
      <c r="E162" s="31"/>
      <c r="F162" s="31"/>
      <c r="G162" s="31"/>
      <c r="H162" s="31"/>
      <c r="I162" s="103"/>
      <c r="J162" s="161">
        <v>2807.4</v>
      </c>
      <c r="K162" s="161">
        <v>2355.6999999999998</v>
      </c>
      <c r="L162" s="164">
        <f t="shared" si="8"/>
        <v>0.83910379710764404</v>
      </c>
    </row>
    <row r="163" spans="1:12">
      <c r="A163" s="2"/>
      <c r="B163" s="2"/>
      <c r="J163" s="7"/>
    </row>
    <row r="164" spans="1:12">
      <c r="A164" s="2"/>
      <c r="B164" s="2"/>
      <c r="J164" s="7"/>
      <c r="L164" s="8"/>
    </row>
    <row r="165" spans="1:12">
      <c r="A165" s="2"/>
      <c r="B165" s="2"/>
      <c r="J165" s="7"/>
    </row>
    <row r="166" spans="1:12">
      <c r="A166" s="2"/>
      <c r="B166" s="2"/>
      <c r="J166" s="7"/>
    </row>
    <row r="167" spans="1:12">
      <c r="A167" s="2"/>
      <c r="B167" s="2"/>
      <c r="J167" s="7"/>
    </row>
    <row r="168" spans="1:12">
      <c r="A168" s="2"/>
      <c r="B168" s="2"/>
      <c r="J168" s="10"/>
    </row>
    <row r="169" spans="1:12">
      <c r="A169" s="2"/>
      <c r="B169" s="2"/>
      <c r="J169" s="11"/>
    </row>
    <row r="170" spans="1:12">
      <c r="A170" s="2"/>
      <c r="B170" s="2"/>
      <c r="J170" s="11"/>
    </row>
    <row r="171" spans="1:12">
      <c r="A171" s="2"/>
      <c r="B171" s="2"/>
    </row>
    <row r="172" spans="1:12">
      <c r="A172" s="2"/>
      <c r="B172" s="2"/>
    </row>
    <row r="173" spans="1:12">
      <c r="A173" s="2"/>
      <c r="B173" s="2"/>
    </row>
    <row r="174" spans="1:12">
      <c r="A174" s="2"/>
      <c r="B174" s="2"/>
    </row>
    <row r="175" spans="1:12">
      <c r="A175" s="2"/>
      <c r="B175" s="2"/>
    </row>
    <row r="176" spans="1:12">
      <c r="A176" s="2"/>
      <c r="B176" s="2"/>
    </row>
    <row r="177" spans="1:11" ht="14.25" customHeight="1">
      <c r="A177" s="2"/>
      <c r="B177" s="2"/>
    </row>
    <row r="178" spans="1:11" ht="14.25" customHeight="1">
      <c r="A178" s="2"/>
      <c r="B178" s="2"/>
    </row>
    <row r="179" spans="1:11" ht="16.5" customHeight="1">
      <c r="A179" s="2"/>
      <c r="B179" s="2"/>
    </row>
    <row r="180" spans="1:11" ht="18" customHeight="1">
      <c r="A180" s="2"/>
      <c r="B180" s="2"/>
    </row>
    <row r="181" spans="1:11" ht="15" customHeight="1">
      <c r="A181" s="2"/>
      <c r="B181" s="2"/>
      <c r="J181" s="11"/>
    </row>
    <row r="182" spans="1:11" ht="15" customHeight="1">
      <c r="A182" s="2"/>
      <c r="B182" s="2"/>
      <c r="J182" s="10"/>
    </row>
    <row r="183" spans="1:11" ht="15" customHeight="1">
      <c r="A183" s="2"/>
      <c r="B183" s="2"/>
    </row>
    <row r="184" spans="1:11" ht="15.75" customHeight="1">
      <c r="A184" s="2"/>
      <c r="B184" s="2"/>
    </row>
    <row r="185" spans="1:11" ht="15" customHeight="1">
      <c r="A185" s="2"/>
      <c r="B185" s="2"/>
    </row>
    <row r="186" spans="1:11" ht="16.5" customHeight="1">
      <c r="A186" s="2"/>
      <c r="B186" s="2"/>
    </row>
    <row r="187" spans="1:11" ht="15" customHeight="1">
      <c r="A187" s="2"/>
      <c r="B187" s="2"/>
      <c r="I187" s="12"/>
    </row>
    <row r="188" spans="1:11" ht="16.5" customHeight="1">
      <c r="A188" s="2"/>
      <c r="B188" s="2"/>
      <c r="I188" s="12"/>
    </row>
    <row r="189" spans="1:11" ht="15.75" customHeight="1">
      <c r="A189" s="2"/>
      <c r="B189" s="2"/>
      <c r="J189" s="11"/>
    </row>
    <row r="190" spans="1:11">
      <c r="A190" s="2"/>
      <c r="B190" s="2"/>
    </row>
    <row r="191" spans="1:11">
      <c r="A191" s="2"/>
      <c r="B191" s="2"/>
      <c r="J191" s="10"/>
    </row>
    <row r="192" spans="1:11">
      <c r="A192" s="2"/>
      <c r="B192" s="2"/>
      <c r="K192" s="9"/>
    </row>
    <row r="193" spans="1:11">
      <c r="A193" s="2"/>
      <c r="B193" s="2"/>
      <c r="J193" s="13"/>
    </row>
    <row r="194" spans="1:11">
      <c r="A194" s="2"/>
      <c r="B194" s="2"/>
      <c r="J194" s="13"/>
    </row>
    <row r="195" spans="1:11">
      <c r="A195" s="2"/>
      <c r="B195" s="2"/>
      <c r="J195" s="13"/>
    </row>
    <row r="196" spans="1:11">
      <c r="A196" s="2"/>
      <c r="B196" s="2"/>
      <c r="J196" s="13"/>
    </row>
    <row r="197" spans="1:11">
      <c r="A197" s="2"/>
      <c r="B197" s="2"/>
    </row>
    <row r="198" spans="1:11">
      <c r="A198" s="2"/>
      <c r="B198" s="2"/>
    </row>
    <row r="199" spans="1:11" hidden="1">
      <c r="A199" s="2"/>
      <c r="B199" s="2"/>
    </row>
    <row r="200" spans="1:11">
      <c r="A200" s="2"/>
      <c r="B200" s="2"/>
    </row>
    <row r="201" spans="1:11">
      <c r="A201" s="2"/>
      <c r="B201" s="2"/>
      <c r="J201" s="14"/>
    </row>
    <row r="202" spans="1:11">
      <c r="A202" s="2"/>
      <c r="B202" s="2"/>
      <c r="J202" s="14"/>
    </row>
    <row r="203" spans="1:11">
      <c r="A203" s="2"/>
      <c r="B203" s="2"/>
      <c r="J203" s="14"/>
      <c r="K203" s="6"/>
    </row>
    <row r="204" spans="1:11">
      <c r="A204" s="2"/>
      <c r="B204" s="2"/>
    </row>
    <row r="205" spans="1:11">
      <c r="A205" s="2"/>
      <c r="B205" s="2"/>
      <c r="J205" s="15"/>
    </row>
    <row r="206" spans="1:11">
      <c r="A206" s="2"/>
      <c r="B206" s="2"/>
      <c r="J206" s="16"/>
    </row>
    <row r="207" spans="1:11">
      <c r="A207" s="2"/>
      <c r="B207" s="2"/>
      <c r="J207" s="15"/>
    </row>
    <row r="208" spans="1:11">
      <c r="A208" s="2"/>
      <c r="B208" s="2"/>
      <c r="J208" s="15"/>
    </row>
    <row r="209" spans="1:10">
      <c r="A209" s="2"/>
      <c r="B209" s="2"/>
      <c r="J209" s="15"/>
    </row>
    <row r="210" spans="1:10">
      <c r="A210" s="2"/>
      <c r="B210" s="2"/>
      <c r="J210" s="15"/>
    </row>
    <row r="211" spans="1:10">
      <c r="A211" s="2"/>
      <c r="B211" s="2"/>
      <c r="J211" s="15"/>
    </row>
    <row r="212" spans="1:10">
      <c r="A212" s="2"/>
      <c r="B212" s="2"/>
      <c r="J212" s="15"/>
    </row>
    <row r="213" spans="1:10">
      <c r="A213" s="2"/>
      <c r="B213" s="2"/>
      <c r="J213" s="15"/>
    </row>
    <row r="214" spans="1:10">
      <c r="A214" s="2"/>
      <c r="B214" s="2"/>
      <c r="J214" s="15"/>
    </row>
    <row r="215" spans="1:10">
      <c r="A215" s="2"/>
      <c r="B215" s="2"/>
      <c r="J215" s="15"/>
    </row>
    <row r="216" spans="1:10">
      <c r="A216" s="2"/>
      <c r="B216" s="2"/>
      <c r="J216" s="15"/>
    </row>
    <row r="217" spans="1:10">
      <c r="A217" s="2"/>
      <c r="B217" s="2"/>
      <c r="J217" s="15"/>
    </row>
    <row r="218" spans="1:10">
      <c r="A218" s="2"/>
      <c r="B218" s="2"/>
      <c r="J218" s="15"/>
    </row>
    <row r="219" spans="1:10">
      <c r="A219" s="2"/>
      <c r="B219" s="2"/>
    </row>
    <row r="220" spans="1:10">
      <c r="A220" s="2"/>
      <c r="B220" s="2"/>
    </row>
    <row r="221" spans="1:10">
      <c r="A221" s="2"/>
      <c r="B221" s="2"/>
    </row>
    <row r="222" spans="1:10">
      <c r="A222" s="2"/>
      <c r="B222" s="2"/>
    </row>
    <row r="223" spans="1:10">
      <c r="A223" s="2"/>
      <c r="B223" s="2"/>
    </row>
    <row r="224" spans="1:10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</sheetData>
  <mergeCells count="147">
    <mergeCell ref="A79:B79"/>
    <mergeCell ref="A105:B105"/>
    <mergeCell ref="A116:B116"/>
    <mergeCell ref="A117:B117"/>
    <mergeCell ref="A121:B121"/>
    <mergeCell ref="A122:B122"/>
    <mergeCell ref="A123:B123"/>
    <mergeCell ref="A128:B128"/>
    <mergeCell ref="A129:B129"/>
    <mergeCell ref="A91:B91"/>
    <mergeCell ref="A92:B92"/>
    <mergeCell ref="A93:B93"/>
    <mergeCell ref="A85:B85"/>
    <mergeCell ref="A86:B86"/>
    <mergeCell ref="A87:B87"/>
    <mergeCell ref="A88:B88"/>
    <mergeCell ref="A89:B89"/>
    <mergeCell ref="A90:B90"/>
    <mergeCell ref="A94:B94"/>
    <mergeCell ref="A95:B95"/>
    <mergeCell ref="A55:B55"/>
    <mergeCell ref="A56:B56"/>
    <mergeCell ref="A53:B53"/>
    <mergeCell ref="A59:B59"/>
    <mergeCell ref="A54:B54"/>
    <mergeCell ref="A64:B64"/>
    <mergeCell ref="A50:B50"/>
    <mergeCell ref="A52:B52"/>
    <mergeCell ref="A60:B60"/>
    <mergeCell ref="A61:B61"/>
    <mergeCell ref="A62:B62"/>
    <mergeCell ref="A63:B63"/>
    <mergeCell ref="A58:B58"/>
    <mergeCell ref="A57:B57"/>
    <mergeCell ref="A14:J15"/>
    <mergeCell ref="A16:B17"/>
    <mergeCell ref="C16:C17"/>
    <mergeCell ref="D16:D17"/>
    <mergeCell ref="J16:J17"/>
    <mergeCell ref="E16:I17"/>
    <mergeCell ref="A18:B18"/>
    <mergeCell ref="A28:B28"/>
    <mergeCell ref="A33:B33"/>
    <mergeCell ref="A29:B29"/>
    <mergeCell ref="A19:B19"/>
    <mergeCell ref="A23:B23"/>
    <mergeCell ref="A20:B20"/>
    <mergeCell ref="A21:B21"/>
    <mergeCell ref="A30:B30"/>
    <mergeCell ref="A31:B31"/>
    <mergeCell ref="A32:B32"/>
    <mergeCell ref="A74:B74"/>
    <mergeCell ref="A75:B75"/>
    <mergeCell ref="A73:B73"/>
    <mergeCell ref="A80:B80"/>
    <mergeCell ref="A84:B84"/>
    <mergeCell ref="A22:B22"/>
    <mergeCell ref="A49:B49"/>
    <mergeCell ref="A48:B48"/>
    <mergeCell ref="A26:B26"/>
    <mergeCell ref="A25:B25"/>
    <mergeCell ref="A27:B27"/>
    <mergeCell ref="A34:B34"/>
    <mergeCell ref="A42:B42"/>
    <mergeCell ref="A43:B43"/>
    <mergeCell ref="A35:B35"/>
    <mergeCell ref="A36:B36"/>
    <mergeCell ref="A44:B44"/>
    <mergeCell ref="A45:B45"/>
    <mergeCell ref="A37:B37"/>
    <mergeCell ref="A39:B39"/>
    <mergeCell ref="A40:B40"/>
    <mergeCell ref="A46:B46"/>
    <mergeCell ref="A41:B41"/>
    <mergeCell ref="A65:B65"/>
    <mergeCell ref="A70:B70"/>
    <mergeCell ref="A125:B125"/>
    <mergeCell ref="A126:B126"/>
    <mergeCell ref="A120:B120"/>
    <mergeCell ref="A106:B106"/>
    <mergeCell ref="A108:B108"/>
    <mergeCell ref="A109:B109"/>
    <mergeCell ref="A110:B110"/>
    <mergeCell ref="A111:B111"/>
    <mergeCell ref="A112:B112"/>
    <mergeCell ref="A107:B107"/>
    <mergeCell ref="A124:B124"/>
    <mergeCell ref="A119:B119"/>
    <mergeCell ref="A99:B99"/>
    <mergeCell ref="A103:B103"/>
    <mergeCell ref="A101:B101"/>
    <mergeCell ref="A71:B71"/>
    <mergeCell ref="A72:B72"/>
    <mergeCell ref="A76:B76"/>
    <mergeCell ref="A104:B104"/>
    <mergeCell ref="A100:B100"/>
    <mergeCell ref="A77:B77"/>
    <mergeCell ref="A102:B102"/>
    <mergeCell ref="A78:B78"/>
    <mergeCell ref="A162:B162"/>
    <mergeCell ref="A24:B24"/>
    <mergeCell ref="A38:B38"/>
    <mergeCell ref="A51:B51"/>
    <mergeCell ref="A69:B69"/>
    <mergeCell ref="A47:B47"/>
    <mergeCell ref="A150:B150"/>
    <mergeCell ref="A156:B156"/>
    <mergeCell ref="A161:B161"/>
    <mergeCell ref="A157:B157"/>
    <mergeCell ref="A158:B158"/>
    <mergeCell ref="A159:B159"/>
    <mergeCell ref="A160:B160"/>
    <mergeCell ref="A151:B151"/>
    <mergeCell ref="A152:B152"/>
    <mergeCell ref="A153:B153"/>
    <mergeCell ref="A155:B155"/>
    <mergeCell ref="A154:B154"/>
    <mergeCell ref="A113:B113"/>
    <mergeCell ref="A114:B114"/>
    <mergeCell ref="A115:B115"/>
    <mergeCell ref="A118:B118"/>
    <mergeCell ref="A130:B130"/>
    <mergeCell ref="A131:B131"/>
    <mergeCell ref="K16:K17"/>
    <mergeCell ref="L16:L17"/>
    <mergeCell ref="A147:B147"/>
    <mergeCell ref="A148:B148"/>
    <mergeCell ref="A149:B149"/>
    <mergeCell ref="A127:B127"/>
    <mergeCell ref="A146:B146"/>
    <mergeCell ref="A142:B142"/>
    <mergeCell ref="A143:B143"/>
    <mergeCell ref="A144:B144"/>
    <mergeCell ref="A145:B145"/>
    <mergeCell ref="A132:B132"/>
    <mergeCell ref="A133:B133"/>
    <mergeCell ref="A134:B134"/>
    <mergeCell ref="A139:B139"/>
    <mergeCell ref="A140:B140"/>
    <mergeCell ref="A141:B141"/>
    <mergeCell ref="A135:B135"/>
    <mergeCell ref="A136:B136"/>
    <mergeCell ref="A137:B137"/>
    <mergeCell ref="A138:B138"/>
    <mergeCell ref="A66:B66"/>
    <mergeCell ref="A67:B67"/>
    <mergeCell ref="A68:B68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zoomScaleSheetLayoutView="100" workbookViewId="0">
      <selection activeCell="A7" sqref="A7"/>
    </sheetView>
  </sheetViews>
  <sheetFormatPr defaultRowHeight="12.75"/>
  <cols>
    <col min="1" max="1" width="34.42578125" style="37" customWidth="1"/>
    <col min="2" max="2" width="75.85546875" style="37" customWidth="1"/>
    <col min="3" max="3" width="15.42578125" style="37" customWidth="1"/>
    <col min="4" max="4" width="11" style="37" customWidth="1"/>
    <col min="5" max="5" width="9.140625" style="37"/>
    <col min="6" max="6" width="15" style="37" customWidth="1"/>
    <col min="7" max="16384" width="9.140625" style="37"/>
  </cols>
  <sheetData>
    <row r="1" spans="1:4" ht="15.75">
      <c r="B1" s="283" t="s">
        <v>146</v>
      </c>
      <c r="C1" s="284"/>
      <c r="D1" s="284"/>
    </row>
    <row r="2" spans="1:4" ht="15.75">
      <c r="B2" s="281" t="s">
        <v>81</v>
      </c>
      <c r="C2" s="282"/>
      <c r="D2" s="38"/>
    </row>
    <row r="3" spans="1:4" ht="15.75">
      <c r="B3" s="281" t="s">
        <v>158</v>
      </c>
      <c r="C3" s="281"/>
      <c r="D3" s="38"/>
    </row>
    <row r="4" spans="1:4" ht="15.75">
      <c r="B4" s="281" t="s">
        <v>168</v>
      </c>
      <c r="C4" s="282"/>
      <c r="D4" s="38"/>
    </row>
    <row r="7" spans="1:4" ht="15.75">
      <c r="A7" s="39"/>
      <c r="B7" s="283"/>
      <c r="C7" s="284"/>
      <c r="D7" s="284"/>
    </row>
    <row r="8" spans="1:4" ht="15.75">
      <c r="A8" s="39"/>
      <c r="B8" s="281"/>
      <c r="C8" s="282"/>
      <c r="D8" s="38"/>
    </row>
    <row r="9" spans="1:4" ht="15.75">
      <c r="A9" s="39"/>
      <c r="B9" s="281"/>
      <c r="C9" s="281"/>
      <c r="D9" s="38"/>
    </row>
    <row r="10" spans="1:4" ht="15.75">
      <c r="A10" s="39"/>
      <c r="B10" s="281"/>
      <c r="C10" s="282"/>
      <c r="D10" s="38"/>
    </row>
    <row r="11" spans="1:4" ht="15.75">
      <c r="A11" s="39"/>
      <c r="B11" s="285"/>
      <c r="C11" s="286"/>
      <c r="D11" s="40"/>
    </row>
    <row r="12" spans="1:4">
      <c r="A12" s="280" t="s">
        <v>126</v>
      </c>
      <c r="B12" s="280"/>
      <c r="C12" s="280"/>
    </row>
    <row r="13" spans="1:4" ht="9.75" customHeight="1">
      <c r="A13" s="280"/>
      <c r="B13" s="280"/>
      <c r="C13" s="280"/>
    </row>
    <row r="14" spans="1:4" hidden="1">
      <c r="A14" s="280"/>
      <c r="B14" s="280"/>
      <c r="C14" s="280"/>
    </row>
    <row r="15" spans="1:4" hidden="1">
      <c r="A15" s="280"/>
      <c r="B15" s="280"/>
      <c r="C15" s="280"/>
    </row>
    <row r="16" spans="1:4" ht="37.5">
      <c r="A16" s="41"/>
      <c r="B16" s="42" t="s">
        <v>167</v>
      </c>
      <c r="C16" s="41"/>
    </row>
    <row r="17" spans="1:5" ht="15.75">
      <c r="A17" s="279"/>
      <c r="B17" s="279"/>
      <c r="C17" s="279"/>
    </row>
    <row r="18" spans="1:5" ht="15.75">
      <c r="A18" s="43" t="s">
        <v>82</v>
      </c>
      <c r="B18" s="43" t="s">
        <v>83</v>
      </c>
      <c r="C18" s="44" t="s">
        <v>84</v>
      </c>
      <c r="D18" s="165" t="s">
        <v>155</v>
      </c>
      <c r="E18" s="166" t="s">
        <v>156</v>
      </c>
    </row>
    <row r="19" spans="1:5" ht="15.75">
      <c r="A19" s="278"/>
      <c r="B19" s="278"/>
      <c r="C19" s="278"/>
      <c r="D19" s="165"/>
      <c r="E19" s="165"/>
    </row>
    <row r="20" spans="1:5">
      <c r="A20" s="45"/>
      <c r="B20" s="46"/>
      <c r="C20" s="47"/>
      <c r="D20" s="165"/>
      <c r="E20" s="165"/>
    </row>
    <row r="21" spans="1:5" ht="15.75">
      <c r="A21" s="48" t="s">
        <v>46</v>
      </c>
      <c r="B21" s="49" t="s">
        <v>52</v>
      </c>
      <c r="C21" s="50">
        <v>3</v>
      </c>
      <c r="D21" s="165"/>
      <c r="E21" s="165"/>
    </row>
    <row r="22" spans="1:5" ht="31.5">
      <c r="A22" s="51" t="s">
        <v>85</v>
      </c>
      <c r="B22" s="52" t="s">
        <v>86</v>
      </c>
      <c r="C22" s="53">
        <v>0</v>
      </c>
      <c r="D22" s="53">
        <v>0</v>
      </c>
      <c r="E22" s="167"/>
    </row>
    <row r="23" spans="1:5" ht="34.5" customHeight="1">
      <c r="A23" s="51" t="s">
        <v>87</v>
      </c>
      <c r="B23" s="52" t="s">
        <v>88</v>
      </c>
      <c r="C23" s="53">
        <f>C24</f>
        <v>100</v>
      </c>
      <c r="D23" s="53">
        <f>D24</f>
        <v>0</v>
      </c>
      <c r="E23" s="167">
        <f t="shared" ref="E23:E26" si="0">D23/C23*100%</f>
        <v>0</v>
      </c>
    </row>
    <row r="24" spans="1:5" ht="31.5">
      <c r="A24" s="54" t="s">
        <v>89</v>
      </c>
      <c r="B24" s="55" t="s">
        <v>90</v>
      </c>
      <c r="C24" s="56">
        <v>100</v>
      </c>
      <c r="D24" s="165">
        <v>0</v>
      </c>
      <c r="E24" s="167">
        <f t="shared" si="0"/>
        <v>0</v>
      </c>
    </row>
    <row r="25" spans="1:5" ht="49.5" customHeight="1">
      <c r="A25" s="51" t="s">
        <v>91</v>
      </c>
      <c r="B25" s="52" t="s">
        <v>92</v>
      </c>
      <c r="C25" s="53">
        <f>C26</f>
        <v>-100</v>
      </c>
      <c r="D25" s="53">
        <f>D26</f>
        <v>0</v>
      </c>
      <c r="E25" s="167">
        <f t="shared" si="0"/>
        <v>0</v>
      </c>
    </row>
    <row r="26" spans="1:5" ht="32.25" customHeight="1">
      <c r="A26" s="54" t="s">
        <v>93</v>
      </c>
      <c r="B26" s="55" t="s">
        <v>94</v>
      </c>
      <c r="C26" s="56">
        <v>-100</v>
      </c>
      <c r="D26" s="165">
        <v>0</v>
      </c>
      <c r="E26" s="167">
        <f t="shared" si="0"/>
        <v>0</v>
      </c>
    </row>
    <row r="27" spans="1:5" ht="0.75" hidden="1" customHeight="1">
      <c r="A27" s="57" t="s">
        <v>95</v>
      </c>
      <c r="B27" s="58" t="s">
        <v>96</v>
      </c>
      <c r="C27" s="56"/>
      <c r="D27" s="165"/>
      <c r="E27" s="165"/>
    </row>
    <row r="28" spans="1:5" ht="31.5" hidden="1">
      <c r="A28" s="57" t="s">
        <v>97</v>
      </c>
      <c r="B28" s="58" t="s">
        <v>98</v>
      </c>
      <c r="C28" s="56"/>
      <c r="D28" s="165"/>
      <c r="E28" s="165"/>
    </row>
    <row r="29" spans="1:5" ht="15.75">
      <c r="A29" s="51" t="s">
        <v>99</v>
      </c>
      <c r="B29" s="52" t="s">
        <v>100</v>
      </c>
      <c r="C29" s="59">
        <f>C32+C35</f>
        <v>244.70000000000027</v>
      </c>
      <c r="D29" s="59">
        <f>D32+D35</f>
        <v>104.5</v>
      </c>
      <c r="E29" s="167">
        <f>D29/C29*100%</f>
        <v>0.42705353494074327</v>
      </c>
    </row>
    <row r="30" spans="1:5" ht="15.75">
      <c r="A30" s="51" t="s">
        <v>101</v>
      </c>
      <c r="B30" s="52" t="s">
        <v>102</v>
      </c>
      <c r="C30" s="53">
        <f>C31</f>
        <v>-2662.7</v>
      </c>
      <c r="D30" s="53">
        <f>D31</f>
        <v>-2351.1999999999998</v>
      </c>
      <c r="E30" s="167">
        <f t="shared" ref="E30:E31" si="1">D30/C30*100%</f>
        <v>0.88301348255530099</v>
      </c>
    </row>
    <row r="31" spans="1:5" ht="15.75">
      <c r="A31" s="51" t="s">
        <v>103</v>
      </c>
      <c r="B31" s="52" t="s">
        <v>104</v>
      </c>
      <c r="C31" s="53">
        <f>C32</f>
        <v>-2662.7</v>
      </c>
      <c r="D31" s="53">
        <f>D32</f>
        <v>-2351.1999999999998</v>
      </c>
      <c r="E31" s="167">
        <f t="shared" si="1"/>
        <v>0.88301348255530099</v>
      </c>
    </row>
    <row r="32" spans="1:5" ht="15.75">
      <c r="A32" s="54" t="s">
        <v>105</v>
      </c>
      <c r="B32" s="55" t="s">
        <v>106</v>
      </c>
      <c r="C32" s="56">
        <v>-2662.7</v>
      </c>
      <c r="D32" s="165">
        <v>-2351.1999999999998</v>
      </c>
      <c r="E32" s="167">
        <f>D32/C32*100%</f>
        <v>0.88301348255530099</v>
      </c>
    </row>
    <row r="33" spans="1:5" ht="15.75">
      <c r="A33" s="51" t="s">
        <v>107</v>
      </c>
      <c r="B33" s="52" t="s">
        <v>108</v>
      </c>
      <c r="C33" s="101">
        <f>C34</f>
        <v>2907.4</v>
      </c>
      <c r="D33" s="101">
        <f>D34</f>
        <v>2455.6999999999998</v>
      </c>
      <c r="E33" s="167">
        <f t="shared" ref="E33:E36" si="2">D33/C33*100%</f>
        <v>0.84463782073330118</v>
      </c>
    </row>
    <row r="34" spans="1:5" ht="15.75">
      <c r="A34" s="51" t="s">
        <v>109</v>
      </c>
      <c r="B34" s="52" t="s">
        <v>110</v>
      </c>
      <c r="C34" s="101">
        <f>C35</f>
        <v>2907.4</v>
      </c>
      <c r="D34" s="101">
        <f>D35</f>
        <v>2455.6999999999998</v>
      </c>
      <c r="E34" s="167">
        <f t="shared" si="2"/>
        <v>0.84463782073330118</v>
      </c>
    </row>
    <row r="35" spans="1:5" ht="15.75">
      <c r="A35" s="54" t="s">
        <v>111</v>
      </c>
      <c r="B35" s="55" t="s">
        <v>112</v>
      </c>
      <c r="C35" s="102">
        <v>2907.4</v>
      </c>
      <c r="D35" s="165">
        <v>2455.6999999999998</v>
      </c>
      <c r="E35" s="167">
        <f t="shared" si="2"/>
        <v>0.84463782073330118</v>
      </c>
    </row>
    <row r="36" spans="1:5" ht="15.75">
      <c r="A36" s="60"/>
      <c r="B36" s="52" t="s">
        <v>113</v>
      </c>
      <c r="C36" s="101">
        <f>C32+C35</f>
        <v>244.70000000000027</v>
      </c>
      <c r="D36" s="101">
        <f>D32+D35</f>
        <v>104.5</v>
      </c>
      <c r="E36" s="167">
        <f t="shared" si="2"/>
        <v>0.42705353494074327</v>
      </c>
    </row>
  </sheetData>
  <mergeCells count="12"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6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По разделам</vt:lpstr>
      <vt:lpstr>источники </vt:lpstr>
      <vt:lpstr>'источники '!Область_печати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бухгалтер</cp:lastModifiedBy>
  <cp:revision>1</cp:revision>
  <cp:lastPrinted>2019-04-15T05:44:12Z</cp:lastPrinted>
  <dcterms:created xsi:type="dcterms:W3CDTF">2005-09-05T11:08:04Z</dcterms:created>
  <dcterms:modified xsi:type="dcterms:W3CDTF">2019-04-15T05:44:38Z</dcterms:modified>
</cp:coreProperties>
</file>